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600" windowHeight="8190" tabRatio="500"/>
  </bookViews>
  <sheets>
    <sheet name="TC" sheetId="1" r:id="rId1"/>
    <sheet name="ПИП" sheetId="2" r:id="rId2"/>
    <sheet name="ЦО" sheetId="3" r:id="rId3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62" i="1"/>
  <c r="F159"/>
  <c r="A137" i="2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33"/>
  <c r="H133" i="1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32"/>
  <c r="A151" i="3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47"/>
  <c r="F133" i="1" l="1"/>
  <c r="G133" s="1"/>
  <c r="F134"/>
  <c r="F135"/>
  <c r="G135" s="1"/>
  <c r="F136"/>
  <c r="F137"/>
  <c r="G137" s="1"/>
  <c r="F138"/>
  <c r="F139"/>
  <c r="G139" s="1"/>
  <c r="F140"/>
  <c r="F141"/>
  <c r="F142"/>
  <c r="F143"/>
  <c r="G143" s="1"/>
  <c r="F144"/>
  <c r="F145"/>
  <c r="G145" s="1"/>
  <c r="F146"/>
  <c r="F147"/>
  <c r="F148"/>
  <c r="F149"/>
  <c r="F150"/>
  <c r="F151"/>
  <c r="G151" s="1"/>
  <c r="F152"/>
  <c r="F153"/>
  <c r="G153" s="1"/>
  <c r="F154"/>
  <c r="F155"/>
  <c r="F156"/>
  <c r="F157"/>
  <c r="F158"/>
  <c r="G159"/>
  <c r="F160"/>
  <c r="G160" s="1"/>
  <c r="F124"/>
  <c r="G124" s="1"/>
  <c r="F125"/>
  <c r="F126"/>
  <c r="G126" s="1"/>
  <c r="F127"/>
  <c r="F128"/>
  <c r="G128" s="1"/>
  <c r="F129"/>
  <c r="F130"/>
  <c r="G130" s="1"/>
  <c r="F120"/>
  <c r="F121"/>
  <c r="F115"/>
  <c r="F116"/>
  <c r="G116" s="1"/>
  <c r="F117"/>
  <c r="F110"/>
  <c r="G110" s="1"/>
  <c r="F111"/>
  <c r="F112"/>
  <c r="G112" s="1"/>
  <c r="F106"/>
  <c r="F107"/>
  <c r="G107" s="1"/>
  <c r="F97"/>
  <c r="G97" s="1"/>
  <c r="F98"/>
  <c r="G98" s="1"/>
  <c r="F99"/>
  <c r="F100"/>
  <c r="F101"/>
  <c r="G101" s="1"/>
  <c r="F102"/>
  <c r="G102" s="1"/>
  <c r="F103"/>
  <c r="F84"/>
  <c r="F85"/>
  <c r="G85" s="1"/>
  <c r="F86"/>
  <c r="G86" s="1"/>
  <c r="F87"/>
  <c r="G87" s="1"/>
  <c r="F88"/>
  <c r="F89"/>
  <c r="G89" s="1"/>
  <c r="F90"/>
  <c r="G90" s="1"/>
  <c r="F91"/>
  <c r="G91" s="1"/>
  <c r="F92"/>
  <c r="F93"/>
  <c r="G93" s="1"/>
  <c r="F72"/>
  <c r="F73"/>
  <c r="F74"/>
  <c r="F75"/>
  <c r="F76"/>
  <c r="F77"/>
  <c r="F78"/>
  <c r="F79"/>
  <c r="F80"/>
  <c r="F81"/>
  <c r="F66"/>
  <c r="F67"/>
  <c r="G67" s="1"/>
  <c r="F68"/>
  <c r="G68" s="1"/>
  <c r="F54"/>
  <c r="F55"/>
  <c r="G55" s="1"/>
  <c r="F56"/>
  <c r="G56" s="1"/>
  <c r="F57"/>
  <c r="G57" s="1"/>
  <c r="F58"/>
  <c r="F59"/>
  <c r="G59" s="1"/>
  <c r="F60"/>
  <c r="G60" s="1"/>
  <c r="F61"/>
  <c r="F62"/>
  <c r="F63"/>
  <c r="G63" s="1"/>
  <c r="F36"/>
  <c r="G36" s="1"/>
  <c r="F37"/>
  <c r="G37" s="1"/>
  <c r="F38"/>
  <c r="F39"/>
  <c r="G39" s="1"/>
  <c r="F40"/>
  <c r="G40" s="1"/>
  <c r="F41"/>
  <c r="G41" s="1"/>
  <c r="F42"/>
  <c r="G42" s="1"/>
  <c r="F43"/>
  <c r="G43" s="1"/>
  <c r="F44"/>
  <c r="F45"/>
  <c r="G45" s="1"/>
  <c r="F46"/>
  <c r="F47"/>
  <c r="F48"/>
  <c r="G48" s="1"/>
  <c r="F49"/>
  <c r="G49" s="1"/>
  <c r="F50"/>
  <c r="G50" s="1"/>
  <c r="F51"/>
  <c r="G51" s="1"/>
  <c r="F8"/>
  <c r="G8" s="1"/>
  <c r="F9"/>
  <c r="G9" s="1"/>
  <c r="F10"/>
  <c r="F11"/>
  <c r="G11" s="1"/>
  <c r="F12"/>
  <c r="G12" s="1"/>
  <c r="F13"/>
  <c r="G13" s="1"/>
  <c r="F14"/>
  <c r="G14" s="1"/>
  <c r="F15"/>
  <c r="G15" s="1"/>
  <c r="F16"/>
  <c r="G16" s="1"/>
  <c r="F17"/>
  <c r="G17" s="1"/>
  <c r="F18"/>
  <c r="G18" s="1"/>
  <c r="F19"/>
  <c r="G19" s="1"/>
  <c r="F20"/>
  <c r="G20" s="1"/>
  <c r="F21"/>
  <c r="G21" s="1"/>
  <c r="F24"/>
  <c r="F25"/>
  <c r="G25" s="1"/>
  <c r="F26"/>
  <c r="F27"/>
  <c r="G27" s="1"/>
  <c r="F28"/>
  <c r="F29"/>
  <c r="F30"/>
  <c r="F31"/>
  <c r="F32"/>
  <c r="G32" s="1"/>
  <c r="F33"/>
  <c r="G33" s="1"/>
  <c r="G10"/>
  <c r="F105"/>
  <c r="G105" s="1"/>
  <c r="G125"/>
  <c r="G127"/>
  <c r="G129"/>
  <c r="F123"/>
  <c r="G123" s="1"/>
  <c r="G115"/>
  <c r="G117"/>
  <c r="F114"/>
  <c r="G114" s="1"/>
  <c r="F109"/>
  <c r="G109" s="1"/>
  <c r="G99"/>
  <c r="G103"/>
  <c r="G100"/>
  <c r="F96"/>
  <c r="G96" s="1"/>
  <c r="G84"/>
  <c r="G88"/>
  <c r="G92"/>
  <c r="F83"/>
  <c r="G83" s="1"/>
  <c r="G72"/>
  <c r="G73"/>
  <c r="G74"/>
  <c r="G75"/>
  <c r="G76"/>
  <c r="G77"/>
  <c r="G78"/>
  <c r="G79"/>
  <c r="G80"/>
  <c r="G81"/>
  <c r="F71"/>
  <c r="G71" s="1"/>
  <c r="G66"/>
  <c r="F65"/>
  <c r="G65" s="1"/>
  <c r="G54"/>
  <c r="G58"/>
  <c r="G62"/>
  <c r="G61"/>
  <c r="F53"/>
  <c r="G53" s="1"/>
  <c r="G44"/>
  <c r="F35"/>
  <c r="G35" s="1"/>
  <c r="G47"/>
  <c r="G38"/>
  <c r="G46"/>
  <c r="F7"/>
  <c r="G7" s="1"/>
  <c r="A137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G106"/>
  <c r="F161"/>
  <c r="G161" s="1"/>
  <c r="H161" s="1"/>
  <c r="G134"/>
  <c r="G136"/>
  <c r="G141"/>
  <c r="G144"/>
  <c r="G147"/>
  <c r="G148"/>
  <c r="G149"/>
  <c r="G152"/>
  <c r="G155"/>
  <c r="G156"/>
  <c r="G157"/>
  <c r="G162"/>
  <c r="H162" s="1"/>
  <c r="F132"/>
  <c r="G132" s="1"/>
  <c r="G26"/>
  <c r="G29"/>
  <c r="G30"/>
  <c r="G31"/>
  <c r="F23"/>
  <c r="G23" s="1"/>
  <c r="G158"/>
  <c r="G154"/>
  <c r="G150"/>
  <c r="G146"/>
  <c r="G142"/>
  <c r="G140"/>
  <c r="G138"/>
  <c r="A133"/>
  <c r="G121"/>
  <c r="G120"/>
  <c r="F119"/>
  <c r="G111"/>
  <c r="G28"/>
  <c r="G24"/>
  <c r="F163" l="1"/>
  <c r="G119"/>
</calcChain>
</file>

<file path=xl/sharedStrings.xml><?xml version="1.0" encoding="utf-8"?>
<sst xmlns="http://schemas.openxmlformats.org/spreadsheetml/2006/main" count="963" uniqueCount="191">
  <si>
    <t>об. поз. № / ном. ед. №/ артикул №</t>
  </si>
  <si>
    <t xml:space="preserve">Наименование, вид, размер, разфасовка. Минимални задължителни изисквания </t>
  </si>
  <si>
    <t>Мярка</t>
  </si>
  <si>
    <t>количество</t>
  </si>
  <si>
    <t>ед. цена без ДДС за единица мярка</t>
  </si>
  <si>
    <t>обща ст-т  без ДДС</t>
  </si>
  <si>
    <t>обща ст-т  с ДДС</t>
  </si>
  <si>
    <t>Спринцовки, игли, системи, катетри, торби и сонди</t>
  </si>
  <si>
    <t>Спринцовки и игли   </t>
  </si>
  <si>
    <t>Спринцовки 1сс + игла трисъставни </t>
  </si>
  <si>
    <t>  бр. </t>
  </si>
  <si>
    <t>Спринцовки 2сс двусъставни </t>
  </si>
  <si>
    <t>Спринцовки 5сс двусъставни </t>
  </si>
  <si>
    <t>Спринцовкa LOR 8ml</t>
  </si>
  <si>
    <t>Спринцовки 10сс двусъставни </t>
  </si>
  <si>
    <t>Спринцовки 20сс двусъставни </t>
  </si>
  <si>
    <t>Спринцовки 50сс катетърен тип </t>
  </si>
  <si>
    <t>Спринцовки 50сс центричен конус за перфузор Браун </t>
  </si>
  <si>
    <t>Спринцовки 50 сс центричен конус трисъставна с игла за перфузор Браун </t>
  </si>
  <si>
    <t>Спринцовки ушни за промивка  150сс Жанет-стерилна</t>
  </si>
  <si>
    <t>Игли за спринцовки тип "Луер" 27G; 26G; 25G; 23G; 22G; 21G; 20G, 19G; 18G </t>
  </si>
  <si>
    <t>Игли спинални с връх на Квинке с кристална призма на ръкохватката за по-лесна и бърза идентифи кация на ликвора18G, 19G, 20G, 22G и 25G -88mm</t>
  </si>
  <si>
    <t>Игла за лумбална пункция 20 G  (09/75)</t>
  </si>
  <si>
    <t>Игли за порт-катетър 20G x 20mm</t>
  </si>
  <si>
    <t>Игли за порт-катетър 20G x 15mm</t>
  </si>
  <si>
    <t>Инфузионни и трансфузионни системи   </t>
  </si>
  <si>
    <t>Система за инфузионни разтвори с метална игла, филтър за разтвора, игла за въздух,  игла - силиконово покритие, прозрачно тяло </t>
  </si>
  <si>
    <t>Система за инфузионни разтвори с пластмасова игла, филтър за разтвора, игла за въздух, игла - силиконово покритие, прозрачно тяло </t>
  </si>
  <si>
    <t>Система за трансфузия с пластмасова игла - гъвкава тръба, филтър, силиконизирана игла, прозрачен мек резервоар, херметичност при мин. вътрешно налягане 40Ра </t>
  </si>
  <si>
    <t>Самозареждащи се системи за инфузия на светлочуствителни разтвори с прастмасова игла "накрайник" луер-лок  за предотвратяване изтичането на медикаменти, Y страничен инжекционен порт DEHP</t>
  </si>
  <si>
    <t>Удължител система за перфузия </t>
  </si>
  <si>
    <t>Удължител спираловиден за светлочуствителни разтвори 218 см</t>
  </si>
  <si>
    <t>Система без DEHP с вграден филтър 0,2µm за преливане на цистостатици</t>
  </si>
  <si>
    <t xml:space="preserve">Инфузионен сет с две отделни спайк линии със старт/стоп скоби и Y разклонител; прозрачна капкова камера стандартна скорост на вливане 20 капки вода = 1 ml; прецизна полкова скоба за лесно управление на регулирания дебит; трансперантна линия 240см; коничен мъжки Луер катетър адаптор; линията не съдържа DEHP и латекс. </t>
  </si>
  <si>
    <t>бр</t>
  </si>
  <si>
    <t>Сет за свързване сак / флакон и I.V. сет за приложение на химиотерапевтични лекарства с регулатор на дебита 5-250 ml / h.Не съдържа PVC / DEHP , което позволява  прилагане се за администриране на химиотерапевтични лекарства.</t>
  </si>
  <si>
    <t>Приспособление за теглене и инжектиране от многодозови флакони с вътрешен филтър, микро връх, клапан и филтър за течности</t>
  </si>
  <si>
    <t>Система за трансфер с Care-Lock порт, с двойна стерилна опаковка; за интра- и постоперативна доставка на иригационни разтвори от контейнери чрез контактно свързване (конектор); съдържание на сета: капкова камера, ролкова клампа, Luer Lock конектор (мъжко); обща дължина 3,30 m</t>
  </si>
  <si>
    <t>Интравенозни катетри и централни венозни катетри   </t>
  </si>
  <si>
    <t>Периферни венозни катетри № 18 със самоактивиращ се метален предпазител </t>
  </si>
  <si>
    <t>Периферни венозни катетри № 22 със самоактивиращ се метален предпазител </t>
  </si>
  <si>
    <t>Периферен венозен катетър с инжекционен портрфиксиращи крилца  № 16 </t>
  </si>
  <si>
    <t>Периферен венозен катетър с инжекционен портрфиксиращи крилца  № 18 </t>
  </si>
  <si>
    <t>Периферен венозен катетър с инжекционен портрфиксиращи крилца  № 20 </t>
  </si>
  <si>
    <t>Периферен венозен катетър с инжекционен портрфиксиращи крилца №  22 </t>
  </si>
  <si>
    <t>Периферен венозен катетър с инжекционен портрфиксиращи крилца  № 24</t>
  </si>
  <si>
    <t>Капачки за периферн венозен катетър </t>
  </si>
  <si>
    <t>Капачки за централен венозен катетър с антибактериален филтър </t>
  </si>
  <si>
    <t>Капачки за уретрален катетър</t>
  </si>
  <si>
    <t>Трипътно кранче </t>
  </si>
  <si>
    <t>Рампа с три трипътни кранчета, удължител 150 см., устойчива на агресивни медикаменти</t>
  </si>
  <si>
    <t>Централни венозни катетри  по техника катетър върху водач (Селдингер). Двулумен катетър от полиуретан, с мек връх непрозрачен ренгенопозитивен, с прозрачно външно удължение ,маркировка за дължината, фиксаторен клипс </t>
  </si>
  <si>
    <t>Перкутанна ендоскопска гастростома (PEG) за дългосрочно интрагастрално хранене или стомашна декомпресия, или дренаж; безопасен ентерален конектор ENLock; биосъвместима сонда от полиуретан, прозрачна, с рентгеноконтрастни ивици по цялата дължина за добра визуализация, градуировка в см; пункционна канюла с обезопасена валва; скалпел за инцизия; заоблен отворен край; 20 FR, дължина 35 см; външен диаметър 6.6 мм / 5.0 мм вътр. диаметър.</t>
  </si>
  <si>
    <t>Антибактериален предпазен адаптер за периферни и централни венозни катетри с остатъчен обем /0,04ml/</t>
  </si>
  <si>
    <t>Катетри и уринаторни торби   </t>
  </si>
  <si>
    <t>Презервативи </t>
  </si>
  <si>
    <t>Трипътен урологичен фолей катетър с балон до 30ml - 14, 16, 18, 20, 22, 24 CH със силиконово покритие </t>
  </si>
  <si>
    <t>Катетърна система за инфузионни вливатия чрез субкутален достъп</t>
  </si>
  <si>
    <t>Катетър тип "Нелатон" с затворен атравматичен връх  от СН6 до СН22, L 400 mm </t>
  </si>
  <si>
    <t>Катетър тип "Тиман" от СН 8 до СН 24 </t>
  </si>
  <si>
    <t>Аспирационен сет Ян Калуер </t>
  </si>
  <si>
    <t>Трипътен силиконов катетър с балон 50-100 ml и дълга човка CH 22/24</t>
  </si>
  <si>
    <t>Трипътен Фоликат СН 24 – 8 мм (30-50)</t>
  </si>
  <si>
    <t>Сонди   </t>
  </si>
  <si>
    <t>Сонда Блякмор </t>
  </si>
  <si>
    <t>Сонда стомашна с 0,80 м шлаух от СН14 до СН26</t>
  </si>
  <si>
    <t>Сонда ендобронхиална аспирационна от №10 до №16 </t>
  </si>
  <si>
    <t>Сонда назодуоденална с 1.5м шлаух от СН14 до CH20 -тип "Левин"  </t>
  </si>
  <si>
    <t>Консуматив за кислородна терапия</t>
  </si>
  <si>
    <t>Небулайзер </t>
  </si>
  <si>
    <t>Маска за амбу силиконова детска</t>
  </si>
  <si>
    <t>Маска за амбу силиконова за възрастни  </t>
  </si>
  <si>
    <t>Амбу за възрастни за многократна употреба</t>
  </si>
  <si>
    <t>Кислороден назален комплект за интензивна терапиа, L-150см тип "ЕШМАН" </t>
  </si>
  <si>
    <t>Кислороден назален комплект за интензивна терапия, L-150см тип "ОЧИЛА" </t>
  </si>
  <si>
    <t>Комбинирани антибактериални и влагозадържащи филтри за анестезиологични апарати и респиратори  за възрастни. Мъртъв обем 55 мл., резистънс при поток 30 л/мин. - 0,9 mbar. Без съдържание на латекс и PVC.</t>
  </si>
  <si>
    <t>Антибактериални  механични (HEPA) филтри за респиратори за възрастни. Мъртъв обем  55 мл., резистънс при поток 30 л/мин. – 1,3 mbar. Без съдържание на латекс и PVC.   </t>
  </si>
  <si>
    <t>Шлангове за еднократна употреба с Y-конектор и отвор за газова проба (Luer -Lock ) за анестезиологични  апарати и респиратори за възрастни. Дължина 1.8 м. Без съдържание на латекс и PVC.</t>
  </si>
  <si>
    <t>Комплект еднократни аксесоари за анестезия за възрастни, състоящ се от: Шлангове с Y-конектор и отвор за газова проба (Luer -Lock) Дължина 1.8 м. Шланг с балон. Дължина на шланга - 0,8 м. Маска за анестезия с въздушна възглавничка и клапичка за надуване. Филтър антибактериален. Пробна линия за газов анализ (Luer –Lock) Без съдържание на латекс и PVC.   </t>
  </si>
  <si>
    <t>Консумативи за интубация,  трахеостомия и ларингеални маски</t>
  </si>
  <si>
    <t>Ендотрахеална армирана тръба с балон, с размери от 5,0 до 9,5 мм. </t>
  </si>
  <si>
    <t>Ендотрахиална тръба - Карленс лява/дясна </t>
  </si>
  <si>
    <t>Интубационна тръба детска с балон  от № 3.0 до № 6.0мм </t>
  </si>
  <si>
    <t>Интубационна тръба с балон № 6.5мм </t>
  </si>
  <si>
    <t>Интубационна тръба с балон № 7мм </t>
  </si>
  <si>
    <t>Интубационна тръба с балон № 7.5мм </t>
  </si>
  <si>
    <t>Интубационна тръба с балон № 8мм </t>
  </si>
  <si>
    <t>Интубационна тръба с балон № 8.5мм </t>
  </si>
  <si>
    <t>Ларингеална маска </t>
  </si>
  <si>
    <t>Трахеостомна канюла с балон</t>
  </si>
  <si>
    <t>Ендотрахиална тръба с допълнителна възможност за подаване на кислород от джет вентил</t>
  </si>
  <si>
    <t>Операционен чаршаф от нетъкан текстил 40 g/ m² - да осигурява ефикасна защита срещу проникване на течности, кръв или други изливи; да не отделя власинки - размер 140/240 без прорез -  стерилен </t>
  </si>
  <si>
    <t>Медицинска ролка двупластова - целулозна хартия 32 гр./м слепена с фолио 10 микрона, водонепромокаема, ширина 60 см и дължина 50 м, с перфорация през 60 см. </t>
  </si>
  <si>
    <t>Стерилен еднократен комплект от трислоен зониран материал, с бариерен слой от полиетиленов филм без пори 25г/кв.м., хидрофилен полипропиленов нетъкан материал 30г/кв.м 11 компонента: 1 чаршаф за опер. маса, усилен 140/190 см, 1 чувал за маса за инструменти с телескопично сгъване 80/145 см, 2 лепящи чаршафа, усилване по цялата ширина 75/90см., 1 лепящ чаршаф 200/175см; 1лепящ чаршаф усилен 150/240 см,  4 кърпи 33/33 см., 1 лепяща лента 10 х 50 см.</t>
  </si>
  <si>
    <t>Еднократен, стерилен универсален комплект от трислоен материал с бариерен слой от полиетиленов филм без пори 25г/кв.м., хидрофилен полипропиленов нетъкан материал, топлинно слепен, 30г/кв.м и усилена зона от нетъкан полипропилен с конструкция тип "сандвич" (микронишки-топлоиздухани нишки-микронишки), 55г/кв.м, 11 компонента: 1 чаршаф за опер. маса, усилен 140/190 см, 1 чувал за маса за инструменти с телескопично сгъване 80/145 см, 1 усилен лепящ чаршаф 170/300 см; 1 усилен  лепящ чаршаф 200/175см; 2 лепящи усилени чаршафа 100/90 см; лепяща лента; 4 целулозни кърпи 33/33 см.,защитни двузонови лепенки поддържащи затварянето на клепачите по време на общата анестезия.  - 2бр.</t>
  </si>
  <si>
    <t>Стерилен еднократен комплект за неврохирургични процедури от 3-слоен зониран материал, с бариерен слой от полиетиленов филм без пори 25г/кв.м., хидрофилен полипропиленов нетъкан материал, топлинно слепен, 30г/кв.м и усилена зона от нетъкан полипропилен с конструкция тип "сандвич" (микронишки-топлоиздухани нишки-микронишки), 55г/кв.м, 12 компонента: 1 чаршаф за опер. маса усилен 140/190 см, 1 покривало за Майо маса 80х145 с  телескопично сгъване, 1 усилен чаршаф 320/245см с торба за събиране на течности и отвор с инцизионно фолио 19/30см, 4 лепящи чаршафа 50/50см, 1 лепяща лента 10/50см, 2 велкро ленти 2х23см, 2 целулозни кърпи; съгласно изискванията на директива EN 13795 за хирургични чаршафи</t>
  </si>
  <si>
    <t>Стерилен еднократен комплект за урологични процедури от 2-слоен материал, с бариерен слой от полиетиленов филм без пори 25г/кв.м., хидрофилен полипропиленов нетъкан материал, топлинно слепен, 30г/кв.м, 7компонента:1 усилен чаршаф за опер. маса 140/190 см, 1 чаршаф 185/200см със сак за течности, супрапубичен отвор 7/10см и гинекологичен отвор 7см диам., 4 кърпи, 1 лепяща лента 10/50 см; съгласно изискванията на директива EN 13795 за хирургични чаршафи</t>
  </si>
  <si>
    <t>Маски еднократни от НТТ</t>
  </si>
  <si>
    <t>Шапки еднократни тип боне от НТТ</t>
  </si>
  <si>
    <t>Защитна престилка от РЕ фолио с връзки на гърба </t>
  </si>
  <si>
    <t>Медицински ръкавици - стерилни</t>
  </si>
  <si>
    <t>чифт</t>
  </si>
  <si>
    <t xml:space="preserve">Стерилни хирургични ортопедични ръкавици без пудра със синтетично вътрешно покритие и максимална плътност. Да са от естествен латекс, кафяв цвят, външният слой на ръкавицата да е с грапава структура, която осигурява отличен захват и максимален комфорт. Размери от 6,0 до 9.0 над 260 мм. </t>
  </si>
  <si>
    <t>Медицински  ръкавици нестерилни</t>
  </si>
  <si>
    <t>Латексови ръкавици нестерилни за диагностика и медицинска грижа, с пудра, лесни за слагане, некъсливи и еластични размери от XS до XL</t>
  </si>
  <si>
    <t>Медицински нелатексови ръкавици нестерилни, нитрилни хипоалергични без пудра лесни за слагане, текстурирани на върха на пръстите, некъсливи и еластични размери от XS до XL.</t>
  </si>
  <si>
    <t>Еднократни полиетиленови ръкавици</t>
  </si>
  <si>
    <t>Консумативи за електрохирургия</t>
  </si>
  <si>
    <t>Еднократни ръкохватки за електрохирургия</t>
  </si>
  <si>
    <t>Електрод неутрален еднократен с предварително нанесен гел</t>
  </si>
  <si>
    <t>Електроди ЕКГ за еднократна употреба и продължително мониториране за възрастни</t>
  </si>
  <si>
    <t>Електроди ЕКГ за еднократна употреба за деца</t>
  </si>
  <si>
    <t>Сет електроди за обезболяване (активен електрод, обратен електрод, попиващ електрод обем 2,5 сс)</t>
  </si>
  <si>
    <t>Еднократен неутрален електрод с предварително нанесен гел, разделен, за възрастни обща площ 211 см², контактна площ 125 см², дебелина 1.65мм с кабел REM</t>
  </si>
  <si>
    <t>Стерилен ръкав за ендоскопска камера</t>
  </si>
  <si>
    <t>Стерилни еднократни ръкохватки за операционна лампа</t>
  </si>
  <si>
    <t>Други консумативи </t>
  </si>
  <si>
    <t>Гел контактен туби х 5 л. </t>
  </si>
  <si>
    <t>Гофриран дрен 25/36 cm</t>
  </si>
  <si>
    <t>Медицински термометри с метален флуид и максимално устройство.</t>
  </si>
  <si>
    <t>Иригатори за еднократна употреба /за клизма/ комплект </t>
  </si>
  <si>
    <t>Контейнери за остри и режещи предмети със специален жлеб за разчленяване на иглите от спринцовките по 5 л. </t>
  </si>
  <si>
    <t>Остриета резервни за скалпел x 100 бр./опаковка </t>
  </si>
  <si>
    <t>  оп. </t>
  </si>
  <si>
    <t>Универсален подсилен хирургичен сет  с чаршаф тип Майо съдържащ: 1 чаршаф за маса 150 х 200 см., 1 операционен калъф за маса за инструменти 75 х 150 см., лепяща лента 9x51 см., 4бр.целулозни кърпи 33x34 см.,2 хирургически подсилени адхезивни чаршафа  90x75 см.,1 долен чаршаф адхезивен с зона с висока абсорбция 175x175 см.,1 основен чаршаф адхезивен със зона с висока абсорбция 150x240 см.</t>
  </si>
  <si>
    <t>Стерилни еднократни престилки от SMS материал 45гр./кв.м. с добра пропускливостнна въздух, непромокаемост и гъвкавост с висока степен на проветряемост здравина, удобство.Възпрепястваща преминаването на течности, бактерии, наслагваща се по тялото със самозалепващи лепенки и хартиена лентана колана,позволяваща запазване на максимална стерилност при обличане..Включваща попиваща кърпа 33х34см. от целулоза и лентов пакет. Размери. XL</t>
  </si>
  <si>
    <t>Постелка под пациент, трислойна, първи слой нетъкан текстил, втори слой абсорбираща вълна, трети слой полиетилен, размер 58/91 </t>
  </si>
  <si>
    <t>Шпатули дървени със заоблени краища за гърло </t>
  </si>
  <si>
    <t>Аспирационен силиконов шлаух за многократна употреба, издържащ на определен брой стерилизации</t>
  </si>
  <si>
    <t>метър</t>
  </si>
  <si>
    <t>Апарат за кръвно налягане - механичен с отделна слушалка</t>
  </si>
  <si>
    <t>Памперси XL нощни</t>
  </si>
  <si>
    <t>Микуличи 50/50 четирислойни - минимална маса  23 гр. на кв.м.</t>
  </si>
  <si>
    <t>Двупътен централен венозен катетър - 4 F X 80mm</t>
  </si>
  <si>
    <t>Двупътен централен венозен катетър - 5 F X 80mm</t>
  </si>
  <si>
    <t>Двупътен централен венозен катетър - 6,5 FX125 mm</t>
  </si>
  <si>
    <t>Двупътен централен венозен катетър - 8 FX150 mm</t>
  </si>
  <si>
    <t>Педиатрични игли за костно-мозъчни аспирация 18G</t>
  </si>
  <si>
    <t>Стерилен калъф за операционен микроскоп – 15/250</t>
  </si>
  <si>
    <t>Стерилен калъф за операционен микроскоп – 117/267</t>
  </si>
  <si>
    <t>ЕКГ хартия KENZ</t>
  </si>
  <si>
    <t>ЕКГ хартия MS2015</t>
  </si>
  <si>
    <t>ЕКГ хартия MORTARA</t>
  </si>
  <si>
    <t>ЕКГ хартия SHILER AT 102</t>
  </si>
  <si>
    <t>ЕКГ хартия SHILER AT 1</t>
  </si>
  <si>
    <t>ЕКГ хартия SHILER AT 2 plus</t>
  </si>
  <si>
    <t>Пликче за повръщане</t>
  </si>
  <si>
    <t>Филтър за обезлевкоцитяване на еритроцитен концентрат RC1VAE</t>
  </si>
  <si>
    <t xml:space="preserve">Консумативи за кислородна терапия и интубация </t>
  </si>
  <si>
    <t xml:space="preserve">Еднократни консумативи и ръкавици </t>
  </si>
  <si>
    <t>Халат за посетител нестерилен от НТТ</t>
  </si>
  <si>
    <t>Лепящи предоперационни, антимикробни подложки, да са бактерицидно (грам+, грам-), фунгицидно - захванати чрез залепваща горна част, в бял, син или прозрачен цвят, размер 120/90 </t>
  </si>
  <si>
    <t>Oперационни чаршафи за еднократна употреба, чаршафи за лежащо болни за еднократна употреба, еднократни комплекти</t>
  </si>
  <si>
    <t>Стерилен еднократен комплект от стерилна, еднократна, хирургическа престилка, двойно опакована, с две кърпи, цялостно подсилена с междинен слой от микрофибри (40 г/кв.м) , възпрепятстващ преминаването на течности и бактерии, висока въздухопропускливост, ниска степен на късанe</t>
  </si>
  <si>
    <t>Стерилен еднократен комплект от стерилна, еднократна, хирургическа престилка, универсална-двойно опаковани, с две кърпи, с междинен слой от микрофибри (40 г/кв.м) и допълнителни усилени зони в предната част и на ръкавите (38 г/кв.м), възпрепятстващ преминаването на течности и бактерии.</t>
  </si>
  <si>
    <t>Маски, шапки, халати и престилки за еднократна употреба</t>
  </si>
  <si>
    <t>Стерилни еднократни престилки от SMS материал  45гр./кв.м. с добра пропускливост на въздух, непромокаемост и гъвкавост с висока степен на проветряемост, здравина, удобство.Възпрепястваща преминаването на течности, бактерии, наслагваща се по тялото със самозалепващи лепенки и хартиена лента на колана.Пластифицирана предпазна част на ръкавите и предна част.Включваща попиваща кърпа 33х34см. от целулоза и лентов пакет. Размери XL</t>
  </si>
  <si>
    <t>Универсален подсилен хирургичен сет, стерилни еднократни престилки от SMS материал, постелка под пациент, трислойна</t>
  </si>
  <si>
    <t>Калцуни от полиетилен със здрав ластик, минимална маса  3 гр.</t>
  </si>
  <si>
    <t xml:space="preserve">Набор за супрапубичен дренаж на пикочен мехур с перфориран край:                    Катетър от полиуретан, навит перфориран край, с премонтиран катетър в иглата;
Дебелини от Ch 5, 10, 12, 15 (1,45; 2,9; 4,0 и 4,8); Дължина 65 см, маркировки за дължина; Разцепващ се отделим интродюсер;  С  уринаторна торба; Стерилен.
</t>
  </si>
  <si>
    <t xml:space="preserve">Набор за супрапубичен дренаж на пикочен мехур с балон катетър:                    Катетър от силикон, балон с обем 5 ml и навит перфориран (прав) край с премонтиран катетър в иглата. Дебелини от Ch 5, 10, 12, 15 (1,45; 2,9; 4,0 и 4,8); Дължина 65 см, маркировки за дължина; Разцепващ се отделим интродюсер; С уринаторна торба; Стерилен; 
</t>
  </si>
  <si>
    <t>Торби уринаторни, PVC, с възвратен клапан, шлаух 1.5м, вместимост на торбата 2.0 л, с долно източване, шагренов вътрешен слой, маркировка за обем - стерилни, единично опаковани</t>
  </si>
  <si>
    <t>Торби уринаторни, PVC, с възвратен клапан, вместимост на торбата 750 мл, шагренов вътрешен слой, маркировка за обем, с възможност за закрепване към крак, стерилни </t>
  </si>
  <si>
    <t>Двупътен урологичен фолей катетър с балон 5-15 mlсс -12, 14, 16, 18, 20, 22, 24 CH, със силиконово покритие</t>
  </si>
  <si>
    <t>Шлангове силиконови 22мм/22мм за анестезиологични апарати и респиратори 1,5 м</t>
  </si>
  <si>
    <t xml:space="preserve">Стерилни хирургични ръкавици финно опудрени с чисто царевично нишесте от естествен каучуков латекс. Да притежават микро-грапава нехлъзгава повърхност и анатомична форма, която осигурява отличен захват и максимален комфорт. Размери от 5.5 до 9.0 над 260 мм. Да притежават сертификат за качество EN 455-1 осигуряващ необходимата бариерна функция по време на операции мaкс. AQL 1.5 и сертификат EN 455-2 за издръжливост на ръкавицата по време на работа по-голям от 9N. </t>
  </si>
  <si>
    <t>Стерилни хирургични ръкавици без пудра  за чувствителна кожа със синтетично вътрешно покритие и мрежеста структура. Да са от естествен латекс, бял цвят и анатомична форма, която осигурява отличен захват и максимален комфорт. Размери от 5,5 до 9.0 над 260 мм. Да притежават сертификат за качество EN 455-1 осигуряващ необходимата бариерна функция по време на операции мaкс. AQL 1.0 и сертификат EN 455-2 за издръжливост на ръкавицата по време на работа по-голям от 12N.</t>
  </si>
  <si>
    <t xml:space="preserve">Стерилни латексови хирургични ръкавици с анатомична форма без пудра за свръхчувствителна кожа. Повърхността на ръкавицата да е с грапава структура и кафяв цвят, която да осигурява отличен захват и тактилност. Размери от 5,5 до 9.0 над 260 мм. Да притежават сертификат за качество EN 455-1 осигуряващ необходимата бариерна функция по време на операции макс. AQL 1.0 и сертификат EN 455-2 за издръжливост на ръкавицата по време на работа по-голям от 9N.  </t>
  </si>
  <si>
    <t xml:space="preserve">Раздел ХІ. Техническа спецификация   </t>
  </si>
  <si>
    <t xml:space="preserve">Прогнозна ст-т на обособена позиция /номенклатурна единица  </t>
  </si>
  <si>
    <r>
      <t>Сумата от общите ст-ти без ДДС на цялата номенклатурна единица да се нанесе в колона  6, по която ще се извърши класирането,</t>
    </r>
    <r>
      <rPr>
        <sz val="11"/>
        <rFont val="Times New Roman"/>
        <family val="1"/>
        <charset val="204"/>
      </rPr>
      <t xml:space="preserve"> а сумата от общите ст-ти с ДДС на цялата номенклатурна единица да се нанесе в колона  7:</t>
    </r>
  </si>
  <si>
    <r>
      <t>Игла за костно-мозъчна биопсия тип трепан с екстрахираща калюла 11G x 4</t>
    </r>
    <r>
      <rPr>
        <b/>
        <sz val="11"/>
        <rFont val="Times New Roman"/>
        <family val="1"/>
        <charset val="204"/>
      </rPr>
      <t>"</t>
    </r>
  </si>
  <si>
    <r>
      <t>Игла за костно-мозъчна биопсия тип трепан с екстрахираща калюла 13G x 4</t>
    </r>
    <r>
      <rPr>
        <b/>
        <sz val="11"/>
        <rFont val="Times New Roman"/>
        <family val="1"/>
        <charset val="204"/>
      </rPr>
      <t>"</t>
    </r>
  </si>
  <si>
    <t>Предложение за изпълнение на поръчката</t>
  </si>
  <si>
    <t>Приложение № 1</t>
  </si>
  <si>
    <t xml:space="preserve">“Доставка на общ медицински консуматив за УМБАЛ „Царица Йоанна-ИСУЛ” ЕАД”
</t>
  </si>
  <si>
    <t>Ценово предложение</t>
  </si>
  <si>
    <t>Приложение № 2</t>
  </si>
  <si>
    <t>∑:</t>
  </si>
  <si>
    <r>
      <t>Сумата от общите ст-ти без ДДС на цялата обособена позиция да се нанесе в колона  6, по която ще се извърши класирането,</t>
    </r>
    <r>
      <rPr>
        <sz val="11"/>
        <rFont val="Times New Roman"/>
        <family val="1"/>
        <charset val="204"/>
      </rPr>
      <t xml:space="preserve"> а сумата от общите ст-ти с ДДС на цялата номенклатурна единица да се нанесе в колона  7:</t>
    </r>
  </si>
  <si>
    <t>Дата……………………..</t>
  </si>
  <si>
    <t xml:space="preserve">                                                                                                         </t>
  </si>
  <si>
    <r>
      <t xml:space="preserve">Търговско наименование </t>
    </r>
    <r>
      <rPr>
        <sz val="11"/>
        <rFont val="Times New Roman"/>
        <family val="1"/>
        <charset val="204"/>
      </rPr>
      <t xml:space="preserve">/попълва се за всички   артикули/ </t>
    </r>
  </si>
  <si>
    <r>
      <rPr>
        <b/>
        <sz val="11"/>
        <rFont val="Times New Roman"/>
        <family val="1"/>
        <charset val="204"/>
      </rPr>
      <t xml:space="preserve">Производител    </t>
    </r>
    <r>
      <rPr>
        <sz val="11"/>
        <rFont val="Times New Roman"/>
        <family val="1"/>
        <charset val="204"/>
      </rPr>
      <t xml:space="preserve">           /попълва се за всички артикули/</t>
    </r>
  </si>
  <si>
    <t>………………………….. /име и фамилия/</t>
  </si>
  <si>
    <t>………………………….   /подпис и печат/</t>
  </si>
  <si>
    <t xml:space="preserve">Набор за супрапубичен дренаж на пикочен мехур с балон катетър: Катетър от силикон, балон с обем 5 ml и навит перфориран (прав) край с премонтиран катетър в иглата. Дебелини от Ch 5, 10, 12, 15 (1,45; 2,9; 4,0 и 4,8); Дължина 65 см, маркировки за дължина; Разцепващ се отделим интродюсер; С уринаторна торба; Стерилен; 
</t>
  </si>
  <si>
    <t>Cрок на доставка ............................часа.</t>
  </si>
  <si>
    <t xml:space="preserve">Инфузионен сет с две отделни спайк линии със старт/стоп скоби и Y разклонител; прозрачна капкова камера стандартна скорост на вливане 20 капки вода = 1 ml; прецизна полкова скоба за лесно управление на регулирания дебит; трансперантна линия 240 см; коничен мъжки Луер катетър адаптор; линията не съдържа DEHP и латекс. </t>
  </si>
  <si>
    <t xml:space="preserve">Набор за супрапубичен дренаж на пикочен мехур с перфориран край:                    Катетър от полиуретан, навит перфориран край, с премонтиран катетър в иглата; Дебелини от Ch 5, 10, 12, 15 (1,45; 2,9; 4,0 и 4,8); Дължина 65 см, маркировки за дължина; Разцепващ се отделим интродюсер;  С  уринаторна торба; Стерилен.
</t>
  </si>
  <si>
    <t>Кислороден назален комплект за интензивна терапия, L-150см тип "ЕШМАН" 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</si>
</sst>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0"/>
      <name val="Arial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1"/>
    </font>
    <font>
      <b/>
      <sz val="11"/>
      <name val="Times New Roman"/>
      <family val="1"/>
      <charset val="204"/>
    </font>
    <font>
      <b/>
      <shadow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hadow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2DCDB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2DCDB"/>
        <bgColor rgb="FFD7E4BD"/>
      </patternFill>
    </fill>
    <fill>
      <patternFill patternType="solid">
        <fgColor theme="2"/>
        <bgColor rgb="FFFFFFCC"/>
      </patternFill>
    </fill>
    <fill>
      <patternFill patternType="solid">
        <fgColor rgb="FFFFC000"/>
        <bgColor rgb="FFF79646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theme="5" tint="0.79998168889431442"/>
        <bgColor rgb="FFFFFFCC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top"/>
    </xf>
    <xf numFmtId="0" fontId="1" fillId="0" borderId="0"/>
  </cellStyleXfs>
  <cellXfs count="129">
    <xf numFmtId="0" fontId="0" fillId="0" borderId="0" xfId="0">
      <alignment vertical="top"/>
    </xf>
    <xf numFmtId="0" fontId="2" fillId="0" borderId="0" xfId="0" applyFont="1">
      <alignment vertical="top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right"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/>
    </xf>
    <xf numFmtId="1" fontId="5" fillId="0" borderId="1" xfId="0" applyNumberFormat="1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right" vertical="center"/>
    </xf>
    <xf numFmtId="0" fontId="0" fillId="0" borderId="0" xfId="0" applyFont="1">
      <alignment vertical="top"/>
    </xf>
    <xf numFmtId="0" fontId="6" fillId="0" borderId="0" xfId="0" applyFont="1">
      <alignment vertical="top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/>
    </xf>
    <xf numFmtId="2" fontId="5" fillId="3" borderId="1" xfId="0" applyNumberFormat="1" applyFont="1" applyFill="1" applyBorder="1" applyAlignment="1">
      <alignment horizontal="right" vertical="center"/>
    </xf>
    <xf numFmtId="0" fontId="7" fillId="0" borderId="0" xfId="0" applyFont="1">
      <alignment vertical="top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top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top" wrapText="1"/>
    </xf>
    <xf numFmtId="2" fontId="5" fillId="0" borderId="1" xfId="0" applyNumberFormat="1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top"/>
    </xf>
    <xf numFmtId="2" fontId="5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2" fontId="5" fillId="9" borderId="1" xfId="0" applyNumberFormat="1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1" fontId="5" fillId="11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top"/>
    </xf>
    <xf numFmtId="0" fontId="5" fillId="0" borderId="0" xfId="0" applyFont="1" applyAlignment="1">
      <alignment horizontal="right" vertical="center"/>
    </xf>
    <xf numFmtId="2" fontId="5" fillId="0" borderId="0" xfId="0" applyNumberFormat="1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/>
    <xf numFmtId="0" fontId="5" fillId="0" borderId="1" xfId="0" applyFont="1" applyBorder="1" applyAlignment="1"/>
    <xf numFmtId="2" fontId="3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2" fontId="5" fillId="8" borderId="1" xfId="0" applyNumberFormat="1" applyFont="1" applyFill="1" applyBorder="1" applyAlignment="1">
      <alignment horizontal="center" vertical="center"/>
    </xf>
    <xf numFmtId="2" fontId="5" fillId="12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8" borderId="1" xfId="0" applyNumberFormat="1" applyFont="1" applyFill="1" applyBorder="1" applyAlignment="1">
      <alignment horizontal="right"/>
    </xf>
    <xf numFmtId="0" fontId="5" fillId="12" borderId="1" xfId="0" applyFont="1" applyFill="1" applyBorder="1" applyAlignment="1">
      <alignment horizontal="center" vertical="center" wrapText="1"/>
    </xf>
    <xf numFmtId="2" fontId="5" fillId="12" borderId="1" xfId="0" applyNumberFormat="1" applyFont="1" applyFill="1" applyBorder="1" applyAlignment="1">
      <alignment horizontal="center" vertical="center" wrapText="1"/>
    </xf>
    <xf numFmtId="2" fontId="5" fillId="13" borderId="1" xfId="0" applyNumberFormat="1" applyFont="1" applyFill="1" applyBorder="1" applyAlignment="1">
      <alignment horizontal="center" vertical="center"/>
    </xf>
    <xf numFmtId="2" fontId="5" fillId="8" borderId="1" xfId="0" applyNumberFormat="1" applyFont="1" applyFill="1" applyBorder="1" applyAlignment="1">
      <alignment horizontal="right" vertical="center"/>
    </xf>
    <xf numFmtId="2" fontId="5" fillId="14" borderId="1" xfId="0" applyNumberFormat="1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left" vertical="center" wrapText="1"/>
    </xf>
    <xf numFmtId="0" fontId="5" fillId="13" borderId="1" xfId="0" applyFont="1" applyFill="1" applyBorder="1" applyAlignment="1">
      <alignment horizontal="center" vertical="center" wrapText="1"/>
    </xf>
    <xf numFmtId="1" fontId="5" fillId="13" borderId="1" xfId="0" applyNumberFormat="1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vertical="top" wrapText="1"/>
    </xf>
    <xf numFmtId="0" fontId="5" fillId="13" borderId="1" xfId="0" applyFont="1" applyFill="1" applyBorder="1" applyAlignment="1">
      <alignment horizontal="left" vertical="top" wrapText="1"/>
    </xf>
    <xf numFmtId="0" fontId="9" fillId="0" borderId="0" xfId="0" applyFont="1" applyAlignment="1"/>
    <xf numFmtId="0" fontId="1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top"/>
    </xf>
    <xf numFmtId="0" fontId="5" fillId="0" borderId="0" xfId="0" applyFont="1" applyAlignment="1"/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2" fontId="3" fillId="8" borderId="1" xfId="0" applyNumberFormat="1" applyFont="1" applyFill="1" applyBorder="1" applyAlignment="1">
      <alignment horizontal="center" vertical="center"/>
    </xf>
    <xf numFmtId="2" fontId="3" fillId="6" borderId="1" xfId="0" applyNumberFormat="1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4"/>
  <sheetViews>
    <sheetView tabSelected="1" zoomScale="130" zoomScaleNormal="130" workbookViewId="0">
      <selection activeCell="J3" sqref="J3"/>
    </sheetView>
  </sheetViews>
  <sheetFormatPr defaultRowHeight="15"/>
  <cols>
    <col min="1" max="1" width="7" style="67" customWidth="1"/>
    <col min="2" max="2" width="76" style="68" customWidth="1"/>
    <col min="3" max="4" width="7.85546875" style="68" customWidth="1"/>
    <col min="5" max="5" width="10" style="67" hidden="1" customWidth="1"/>
    <col min="6" max="6" width="10.85546875" style="67" hidden="1" customWidth="1"/>
    <col min="7" max="7" width="12.7109375" style="69" hidden="1" customWidth="1"/>
    <col min="8" max="8" width="15.85546875" style="70" customWidth="1"/>
    <col min="9" max="1024" width="8.7109375" customWidth="1"/>
  </cols>
  <sheetData>
    <row r="1" spans="1:8">
      <c r="B1" s="68" t="s">
        <v>168</v>
      </c>
    </row>
    <row r="3" spans="1:8" ht="104.25" customHeight="1">
      <c r="A3" s="2" t="s">
        <v>0</v>
      </c>
      <c r="B3" s="108" t="s">
        <v>1</v>
      </c>
      <c r="C3" s="3" t="s">
        <v>2</v>
      </c>
      <c r="D3" s="4" t="s">
        <v>3</v>
      </c>
      <c r="E3" s="5" t="s">
        <v>4</v>
      </c>
      <c r="F3" s="2" t="s">
        <v>5</v>
      </c>
      <c r="G3" s="2" t="s">
        <v>6</v>
      </c>
      <c r="H3" s="2" t="s">
        <v>169</v>
      </c>
    </row>
    <row r="4" spans="1:8" ht="14.25">
      <c r="A4" s="71">
        <v>1</v>
      </c>
      <c r="B4" s="6">
        <v>2</v>
      </c>
      <c r="C4" s="6">
        <v>3</v>
      </c>
      <c r="D4" s="4">
        <v>4</v>
      </c>
      <c r="E4" s="7">
        <v>5</v>
      </c>
      <c r="F4" s="63">
        <v>6</v>
      </c>
      <c r="G4" s="8">
        <v>7</v>
      </c>
      <c r="H4" s="71">
        <v>5</v>
      </c>
    </row>
    <row r="5" spans="1:8" ht="30" customHeight="1">
      <c r="A5" s="109">
        <v>1</v>
      </c>
      <c r="B5" s="64" t="s">
        <v>7</v>
      </c>
      <c r="C5" s="9"/>
      <c r="D5" s="10"/>
      <c r="E5" s="11"/>
      <c r="F5" s="11"/>
      <c r="G5" s="12"/>
      <c r="H5" s="123">
        <v>276974.75</v>
      </c>
    </row>
    <row r="6" spans="1:8">
      <c r="A6" s="110">
        <v>1</v>
      </c>
      <c r="B6" s="28" t="s">
        <v>8</v>
      </c>
      <c r="C6" s="26"/>
      <c r="D6" s="13"/>
      <c r="E6" s="14"/>
      <c r="F6" s="26"/>
      <c r="G6" s="15"/>
      <c r="H6" s="86">
        <v>78600</v>
      </c>
    </row>
    <row r="7" spans="1:8">
      <c r="A7" s="22">
        <v>1.1000000000000001</v>
      </c>
      <c r="B7" s="29" t="s">
        <v>9</v>
      </c>
      <c r="C7" s="22" t="s">
        <v>10</v>
      </c>
      <c r="D7" s="16">
        <v>8000</v>
      </c>
      <c r="E7" s="17">
        <v>0.1</v>
      </c>
      <c r="F7" s="45">
        <f>D7*E7</f>
        <v>800</v>
      </c>
      <c r="G7" s="18">
        <f>F7*1.2</f>
        <v>960</v>
      </c>
      <c r="H7" s="45"/>
    </row>
    <row r="8" spans="1:8">
      <c r="A8" s="22">
        <v>1.2</v>
      </c>
      <c r="B8" s="29" t="s">
        <v>11</v>
      </c>
      <c r="C8" s="22" t="s">
        <v>10</v>
      </c>
      <c r="D8" s="16">
        <v>115000</v>
      </c>
      <c r="E8" s="17">
        <v>0.05</v>
      </c>
      <c r="F8" s="45">
        <f t="shared" ref="F8:F21" si="0">D8*E8</f>
        <v>5750</v>
      </c>
      <c r="G8" s="18">
        <f t="shared" ref="G8:G21" si="1">F8*1.2</f>
        <v>6900</v>
      </c>
      <c r="H8" s="45"/>
    </row>
    <row r="9" spans="1:8">
      <c r="A9" s="22">
        <v>1.2</v>
      </c>
      <c r="B9" s="29" t="s">
        <v>12</v>
      </c>
      <c r="C9" s="22" t="s">
        <v>10</v>
      </c>
      <c r="D9" s="16">
        <v>120000</v>
      </c>
      <c r="E9" s="17">
        <v>0.06</v>
      </c>
      <c r="F9" s="45">
        <f t="shared" si="0"/>
        <v>7200</v>
      </c>
      <c r="G9" s="18">
        <f t="shared" si="1"/>
        <v>8640</v>
      </c>
      <c r="H9" s="45"/>
    </row>
    <row r="10" spans="1:8" s="19" customFormat="1">
      <c r="A10" s="22">
        <v>1.2</v>
      </c>
      <c r="B10" s="29" t="s">
        <v>13</v>
      </c>
      <c r="C10" s="22" t="s">
        <v>10</v>
      </c>
      <c r="D10" s="16">
        <v>1000</v>
      </c>
      <c r="E10" s="17">
        <v>0.69</v>
      </c>
      <c r="F10" s="45">
        <f t="shared" si="0"/>
        <v>690</v>
      </c>
      <c r="G10" s="18">
        <f t="shared" si="1"/>
        <v>828</v>
      </c>
      <c r="H10" s="45"/>
    </row>
    <row r="11" spans="1:8">
      <c r="A11" s="22">
        <v>1.5</v>
      </c>
      <c r="B11" s="29" t="s">
        <v>14</v>
      </c>
      <c r="C11" s="22" t="s">
        <v>10</v>
      </c>
      <c r="D11" s="16">
        <v>130000</v>
      </c>
      <c r="E11" s="17">
        <v>0.1</v>
      </c>
      <c r="F11" s="45">
        <f t="shared" si="0"/>
        <v>13000</v>
      </c>
      <c r="G11" s="18">
        <f t="shared" si="1"/>
        <v>15600</v>
      </c>
      <c r="H11" s="45"/>
    </row>
    <row r="12" spans="1:8">
      <c r="A12" s="22">
        <v>1.6</v>
      </c>
      <c r="B12" s="29" t="s">
        <v>15</v>
      </c>
      <c r="C12" s="22" t="s">
        <v>10</v>
      </c>
      <c r="D12" s="16">
        <v>72000</v>
      </c>
      <c r="E12" s="17">
        <v>0.13</v>
      </c>
      <c r="F12" s="45">
        <f t="shared" si="0"/>
        <v>9360</v>
      </c>
      <c r="G12" s="18">
        <f t="shared" si="1"/>
        <v>11232</v>
      </c>
      <c r="H12" s="45"/>
    </row>
    <row r="13" spans="1:8">
      <c r="A13" s="22">
        <v>1.7</v>
      </c>
      <c r="B13" s="29" t="s">
        <v>16</v>
      </c>
      <c r="C13" s="22" t="s">
        <v>10</v>
      </c>
      <c r="D13" s="16">
        <v>6000</v>
      </c>
      <c r="E13" s="17">
        <v>0.5</v>
      </c>
      <c r="F13" s="45">
        <f t="shared" si="0"/>
        <v>3000</v>
      </c>
      <c r="G13" s="18">
        <f t="shared" si="1"/>
        <v>3600</v>
      </c>
      <c r="H13" s="45"/>
    </row>
    <row r="14" spans="1:8">
      <c r="A14" s="22">
        <v>1.8</v>
      </c>
      <c r="B14" s="29" t="s">
        <v>17</v>
      </c>
      <c r="C14" s="22" t="s">
        <v>10</v>
      </c>
      <c r="D14" s="16">
        <v>10000</v>
      </c>
      <c r="E14" s="17">
        <v>1.35</v>
      </c>
      <c r="F14" s="45">
        <f t="shared" si="0"/>
        <v>13500</v>
      </c>
      <c r="G14" s="18">
        <f t="shared" si="1"/>
        <v>16200</v>
      </c>
      <c r="H14" s="45"/>
    </row>
    <row r="15" spans="1:8">
      <c r="A15" s="22">
        <v>1.9</v>
      </c>
      <c r="B15" s="29" t="s">
        <v>18</v>
      </c>
      <c r="C15" s="22" t="s">
        <v>10</v>
      </c>
      <c r="D15" s="16">
        <v>500</v>
      </c>
      <c r="E15" s="17">
        <v>1.4</v>
      </c>
      <c r="F15" s="45">
        <f t="shared" si="0"/>
        <v>700</v>
      </c>
      <c r="G15" s="18">
        <f t="shared" si="1"/>
        <v>840</v>
      </c>
      <c r="H15" s="45"/>
    </row>
    <row r="16" spans="1:8" s="20" customFormat="1">
      <c r="A16" s="35">
        <v>1.1000000000000001</v>
      </c>
      <c r="B16" s="29" t="s">
        <v>19</v>
      </c>
      <c r="C16" s="22" t="s">
        <v>10</v>
      </c>
      <c r="D16" s="16">
        <v>300</v>
      </c>
      <c r="E16" s="17">
        <v>5</v>
      </c>
      <c r="F16" s="45">
        <f t="shared" si="0"/>
        <v>1500</v>
      </c>
      <c r="G16" s="18">
        <f t="shared" si="1"/>
        <v>1800</v>
      </c>
      <c r="H16" s="72"/>
    </row>
    <row r="17" spans="1:8" s="20" customFormat="1">
      <c r="A17" s="22">
        <v>1.1100000000000001</v>
      </c>
      <c r="B17" s="29" t="s">
        <v>20</v>
      </c>
      <c r="C17" s="22" t="s">
        <v>10</v>
      </c>
      <c r="D17" s="16">
        <v>390000</v>
      </c>
      <c r="E17" s="17">
        <v>0.03</v>
      </c>
      <c r="F17" s="45">
        <f t="shared" si="0"/>
        <v>11700</v>
      </c>
      <c r="G17" s="18">
        <f t="shared" si="1"/>
        <v>14040</v>
      </c>
      <c r="H17" s="72"/>
    </row>
    <row r="18" spans="1:8" s="20" customFormat="1" ht="30">
      <c r="A18" s="22">
        <v>1.1200000000000001</v>
      </c>
      <c r="B18" s="29" t="s">
        <v>21</v>
      </c>
      <c r="C18" s="22" t="s">
        <v>10</v>
      </c>
      <c r="D18" s="16">
        <v>2500</v>
      </c>
      <c r="E18" s="17">
        <v>2.5</v>
      </c>
      <c r="F18" s="45">
        <f t="shared" si="0"/>
        <v>6250</v>
      </c>
      <c r="G18" s="18">
        <f t="shared" si="1"/>
        <v>7500</v>
      </c>
      <c r="H18" s="72"/>
    </row>
    <row r="19" spans="1:8" s="20" customFormat="1">
      <c r="A19" s="22">
        <v>1.1299999999999999</v>
      </c>
      <c r="B19" s="29" t="s">
        <v>22</v>
      </c>
      <c r="C19" s="22" t="s">
        <v>10</v>
      </c>
      <c r="D19" s="16">
        <v>250</v>
      </c>
      <c r="E19" s="17">
        <v>2.4</v>
      </c>
      <c r="F19" s="45">
        <f t="shared" si="0"/>
        <v>600</v>
      </c>
      <c r="G19" s="18">
        <f t="shared" si="1"/>
        <v>720</v>
      </c>
      <c r="H19" s="72"/>
    </row>
    <row r="20" spans="1:8" s="20" customFormat="1">
      <c r="A20" s="22">
        <v>1.1399999999999999</v>
      </c>
      <c r="B20" s="29" t="s">
        <v>23</v>
      </c>
      <c r="C20" s="22" t="s">
        <v>10</v>
      </c>
      <c r="D20" s="16">
        <v>350</v>
      </c>
      <c r="E20" s="17">
        <v>6.5</v>
      </c>
      <c r="F20" s="45">
        <f t="shared" si="0"/>
        <v>2275</v>
      </c>
      <c r="G20" s="18">
        <f t="shared" si="1"/>
        <v>2730</v>
      </c>
      <c r="H20" s="72"/>
    </row>
    <row r="21" spans="1:8" s="20" customFormat="1">
      <c r="A21" s="22">
        <v>1.1499999999999999</v>
      </c>
      <c r="B21" s="29" t="s">
        <v>24</v>
      </c>
      <c r="C21" s="22" t="s">
        <v>10</v>
      </c>
      <c r="D21" s="16">
        <v>350</v>
      </c>
      <c r="E21" s="17">
        <v>6.5</v>
      </c>
      <c r="F21" s="45">
        <f t="shared" si="0"/>
        <v>2275</v>
      </c>
      <c r="G21" s="18">
        <f t="shared" si="1"/>
        <v>2730</v>
      </c>
      <c r="H21" s="72"/>
    </row>
    <row r="22" spans="1:8">
      <c r="A22" s="110">
        <v>2</v>
      </c>
      <c r="B22" s="28" t="s">
        <v>25</v>
      </c>
      <c r="C22" s="63"/>
      <c r="D22" s="112"/>
      <c r="E22" s="14"/>
      <c r="F22" s="14"/>
      <c r="G22" s="24"/>
      <c r="H22" s="86">
        <v>84409</v>
      </c>
    </row>
    <row r="23" spans="1:8" ht="30">
      <c r="A23" s="22">
        <v>2.1</v>
      </c>
      <c r="B23" s="29" t="s">
        <v>26</v>
      </c>
      <c r="C23" s="22" t="s">
        <v>10</v>
      </c>
      <c r="D23" s="16">
        <v>85000</v>
      </c>
      <c r="E23" s="17">
        <v>0.49</v>
      </c>
      <c r="F23" s="45">
        <f>D23*E23</f>
        <v>41650</v>
      </c>
      <c r="G23" s="18">
        <f t="shared" ref="G23:G33" si="2">F23*1.2</f>
        <v>49980</v>
      </c>
      <c r="H23" s="45"/>
    </row>
    <row r="24" spans="1:8" ht="30">
      <c r="A24" s="22">
        <v>2.2000000000000002</v>
      </c>
      <c r="B24" s="29" t="s">
        <v>27</v>
      </c>
      <c r="C24" s="22" t="s">
        <v>10</v>
      </c>
      <c r="D24" s="16">
        <v>4000</v>
      </c>
      <c r="E24" s="17">
        <v>0.49</v>
      </c>
      <c r="F24" s="45">
        <f t="shared" ref="F24:F33" si="3">D24*E24</f>
        <v>1960</v>
      </c>
      <c r="G24" s="18">
        <f t="shared" si="2"/>
        <v>2352</v>
      </c>
      <c r="H24" s="45"/>
    </row>
    <row r="25" spans="1:8" ht="45">
      <c r="A25" s="22">
        <v>2.2999999999999998</v>
      </c>
      <c r="B25" s="29" t="s">
        <v>28</v>
      </c>
      <c r="C25" s="22" t="s">
        <v>10</v>
      </c>
      <c r="D25" s="16">
        <v>4000</v>
      </c>
      <c r="E25" s="17">
        <v>0.51</v>
      </c>
      <c r="F25" s="45">
        <f t="shared" si="3"/>
        <v>2040</v>
      </c>
      <c r="G25" s="18">
        <f t="shared" si="2"/>
        <v>2448</v>
      </c>
      <c r="H25" s="45"/>
    </row>
    <row r="26" spans="1:8" ht="45">
      <c r="A26" s="22">
        <v>2.4</v>
      </c>
      <c r="B26" s="29" t="s">
        <v>29</v>
      </c>
      <c r="C26" s="22" t="s">
        <v>10</v>
      </c>
      <c r="D26" s="16">
        <v>1000</v>
      </c>
      <c r="E26" s="17">
        <v>3</v>
      </c>
      <c r="F26" s="45">
        <f t="shared" si="3"/>
        <v>3000</v>
      </c>
      <c r="G26" s="18">
        <f t="shared" si="2"/>
        <v>3600</v>
      </c>
      <c r="H26" s="45"/>
    </row>
    <row r="27" spans="1:8">
      <c r="A27" s="22">
        <v>2.5</v>
      </c>
      <c r="B27" s="29" t="s">
        <v>30</v>
      </c>
      <c r="C27" s="22" t="s">
        <v>10</v>
      </c>
      <c r="D27" s="16">
        <v>9000</v>
      </c>
      <c r="E27" s="17">
        <v>0.7</v>
      </c>
      <c r="F27" s="45">
        <f t="shared" si="3"/>
        <v>6300</v>
      </c>
      <c r="G27" s="18">
        <f t="shared" si="2"/>
        <v>7560</v>
      </c>
      <c r="H27" s="45"/>
    </row>
    <row r="28" spans="1:8" s="20" customFormat="1">
      <c r="A28" s="22">
        <v>2.6</v>
      </c>
      <c r="B28" s="29" t="s">
        <v>31</v>
      </c>
      <c r="C28" s="22" t="s">
        <v>10</v>
      </c>
      <c r="D28" s="16">
        <v>200</v>
      </c>
      <c r="E28" s="17">
        <v>6.12</v>
      </c>
      <c r="F28" s="45">
        <f t="shared" si="3"/>
        <v>1224</v>
      </c>
      <c r="G28" s="18">
        <f t="shared" si="2"/>
        <v>1468.8</v>
      </c>
      <c r="H28" s="72"/>
    </row>
    <row r="29" spans="1:8" s="20" customFormat="1">
      <c r="A29" s="22">
        <v>2.7</v>
      </c>
      <c r="B29" s="29" t="s">
        <v>32</v>
      </c>
      <c r="C29" s="22" t="s">
        <v>10</v>
      </c>
      <c r="D29" s="16">
        <v>1300</v>
      </c>
      <c r="E29" s="17">
        <v>12.9</v>
      </c>
      <c r="F29" s="45">
        <f t="shared" si="3"/>
        <v>16770</v>
      </c>
      <c r="G29" s="18">
        <f t="shared" si="2"/>
        <v>20124</v>
      </c>
      <c r="H29" s="72"/>
    </row>
    <row r="30" spans="1:8" s="20" customFormat="1" ht="75">
      <c r="A30" s="22">
        <v>2.8</v>
      </c>
      <c r="B30" s="29" t="s">
        <v>33</v>
      </c>
      <c r="C30" s="22" t="s">
        <v>34</v>
      </c>
      <c r="D30" s="16">
        <v>500</v>
      </c>
      <c r="E30" s="17">
        <v>11</v>
      </c>
      <c r="F30" s="45">
        <f t="shared" si="3"/>
        <v>5500</v>
      </c>
      <c r="G30" s="18">
        <f t="shared" si="2"/>
        <v>6600</v>
      </c>
      <c r="H30" s="72"/>
    </row>
    <row r="31" spans="1:8" s="20" customFormat="1" ht="52.5" customHeight="1">
      <c r="A31" s="117">
        <v>2.9</v>
      </c>
      <c r="B31" s="29" t="s">
        <v>35</v>
      </c>
      <c r="C31" s="22" t="s">
        <v>34</v>
      </c>
      <c r="D31" s="16">
        <v>250</v>
      </c>
      <c r="E31" s="17">
        <v>9.4</v>
      </c>
      <c r="F31" s="45">
        <f t="shared" si="3"/>
        <v>2350</v>
      </c>
      <c r="G31" s="18">
        <f t="shared" si="2"/>
        <v>2820</v>
      </c>
      <c r="H31" s="72"/>
    </row>
    <row r="32" spans="1:8" ht="30">
      <c r="A32" s="35">
        <v>2.1</v>
      </c>
      <c r="B32" s="29" t="s">
        <v>36</v>
      </c>
      <c r="C32" s="22" t="s">
        <v>10</v>
      </c>
      <c r="D32" s="16">
        <v>300</v>
      </c>
      <c r="E32" s="17">
        <v>1.3</v>
      </c>
      <c r="F32" s="45">
        <f t="shared" si="3"/>
        <v>390</v>
      </c>
      <c r="G32" s="18">
        <f t="shared" si="2"/>
        <v>468</v>
      </c>
      <c r="H32" s="45"/>
    </row>
    <row r="33" spans="1:8" s="25" customFormat="1" ht="60">
      <c r="A33" s="35">
        <v>2.11</v>
      </c>
      <c r="B33" s="29" t="s">
        <v>37</v>
      </c>
      <c r="C33" s="22" t="s">
        <v>10</v>
      </c>
      <c r="D33" s="16">
        <v>250</v>
      </c>
      <c r="E33" s="17">
        <v>12.9</v>
      </c>
      <c r="F33" s="45">
        <f t="shared" si="3"/>
        <v>3225</v>
      </c>
      <c r="G33" s="18">
        <f t="shared" si="2"/>
        <v>3870</v>
      </c>
      <c r="H33" s="73"/>
    </row>
    <row r="34" spans="1:8">
      <c r="A34" s="110">
        <v>3</v>
      </c>
      <c r="B34" s="28" t="s">
        <v>38</v>
      </c>
      <c r="C34" s="26"/>
      <c r="D34" s="13"/>
      <c r="E34" s="14"/>
      <c r="F34" s="45"/>
      <c r="G34" s="24"/>
      <c r="H34" s="86">
        <v>68995</v>
      </c>
    </row>
    <row r="35" spans="1:8" s="1" customFormat="1">
      <c r="A35" s="22">
        <v>3.1</v>
      </c>
      <c r="B35" s="29" t="s">
        <v>39</v>
      </c>
      <c r="C35" s="22" t="s">
        <v>10</v>
      </c>
      <c r="D35" s="16">
        <v>400</v>
      </c>
      <c r="E35" s="56">
        <v>1.6</v>
      </c>
      <c r="F35" s="45">
        <f>D35*E35</f>
        <v>640</v>
      </c>
      <c r="G35" s="18">
        <f>F35*1.2</f>
        <v>768</v>
      </c>
      <c r="H35" s="45"/>
    </row>
    <row r="36" spans="1:8">
      <c r="A36" s="22">
        <v>3.2</v>
      </c>
      <c r="B36" s="29" t="s">
        <v>40</v>
      </c>
      <c r="C36" s="22" t="s">
        <v>10</v>
      </c>
      <c r="D36" s="16">
        <v>400</v>
      </c>
      <c r="E36" s="56">
        <v>1.6</v>
      </c>
      <c r="F36" s="45">
        <f t="shared" ref="F36:F51" si="4">D36*E36</f>
        <v>640</v>
      </c>
      <c r="G36" s="18">
        <f t="shared" ref="G36:G51" si="5">F36*1.2</f>
        <v>768</v>
      </c>
      <c r="H36" s="45"/>
    </row>
    <row r="37" spans="1:8">
      <c r="A37" s="22">
        <v>3.3</v>
      </c>
      <c r="B37" s="29" t="s">
        <v>41</v>
      </c>
      <c r="C37" s="22" t="s">
        <v>10</v>
      </c>
      <c r="D37" s="16">
        <v>4500</v>
      </c>
      <c r="E37" s="56">
        <v>0.4</v>
      </c>
      <c r="F37" s="45">
        <f t="shared" si="4"/>
        <v>1800</v>
      </c>
      <c r="G37" s="18">
        <f t="shared" si="5"/>
        <v>2160</v>
      </c>
      <c r="H37" s="45"/>
    </row>
    <row r="38" spans="1:8">
      <c r="A38" s="22">
        <v>3.4</v>
      </c>
      <c r="B38" s="29" t="s">
        <v>42</v>
      </c>
      <c r="C38" s="22" t="s">
        <v>10</v>
      </c>
      <c r="D38" s="16">
        <v>15000</v>
      </c>
      <c r="E38" s="56">
        <v>0.4</v>
      </c>
      <c r="F38" s="45">
        <f t="shared" si="4"/>
        <v>6000</v>
      </c>
      <c r="G38" s="18">
        <f t="shared" si="5"/>
        <v>7200</v>
      </c>
      <c r="H38" s="45"/>
    </row>
    <row r="39" spans="1:8">
      <c r="A39" s="22">
        <v>3.5</v>
      </c>
      <c r="B39" s="29" t="s">
        <v>43</v>
      </c>
      <c r="C39" s="22" t="s">
        <v>10</v>
      </c>
      <c r="D39" s="16">
        <v>18000</v>
      </c>
      <c r="E39" s="56">
        <v>0.4</v>
      </c>
      <c r="F39" s="45">
        <f t="shared" si="4"/>
        <v>7200</v>
      </c>
      <c r="G39" s="18">
        <f t="shared" si="5"/>
        <v>8640</v>
      </c>
      <c r="H39" s="45"/>
    </row>
    <row r="40" spans="1:8">
      <c r="A40" s="22">
        <v>3.6</v>
      </c>
      <c r="B40" s="29" t="s">
        <v>44</v>
      </c>
      <c r="C40" s="22" t="s">
        <v>10</v>
      </c>
      <c r="D40" s="16">
        <v>18000</v>
      </c>
      <c r="E40" s="56">
        <v>0.4</v>
      </c>
      <c r="F40" s="45">
        <f t="shared" si="4"/>
        <v>7200</v>
      </c>
      <c r="G40" s="18">
        <f t="shared" si="5"/>
        <v>8640</v>
      </c>
      <c r="H40" s="45"/>
    </row>
    <row r="41" spans="1:8">
      <c r="A41" s="22">
        <v>3.7</v>
      </c>
      <c r="B41" s="29" t="s">
        <v>45</v>
      </c>
      <c r="C41" s="22" t="s">
        <v>10</v>
      </c>
      <c r="D41" s="16">
        <v>2500</v>
      </c>
      <c r="E41" s="56">
        <v>0.45</v>
      </c>
      <c r="F41" s="45">
        <f t="shared" si="4"/>
        <v>1125</v>
      </c>
      <c r="G41" s="18">
        <f t="shared" si="5"/>
        <v>1350</v>
      </c>
      <c r="H41" s="45"/>
    </row>
    <row r="42" spans="1:8">
      <c r="A42" s="22">
        <v>3.8</v>
      </c>
      <c r="B42" s="29" t="s">
        <v>46</v>
      </c>
      <c r="C42" s="22" t="s">
        <v>10</v>
      </c>
      <c r="D42" s="16">
        <v>28000</v>
      </c>
      <c r="E42" s="56">
        <v>0.1</v>
      </c>
      <c r="F42" s="45">
        <f t="shared" si="4"/>
        <v>2800</v>
      </c>
      <c r="G42" s="18">
        <f t="shared" si="5"/>
        <v>3360</v>
      </c>
      <c r="H42" s="45"/>
    </row>
    <row r="43" spans="1:8">
      <c r="A43" s="117">
        <v>3.9</v>
      </c>
      <c r="B43" s="29" t="s">
        <v>47</v>
      </c>
      <c r="C43" s="22" t="s">
        <v>10</v>
      </c>
      <c r="D43" s="16">
        <v>200</v>
      </c>
      <c r="E43" s="56">
        <v>0.75</v>
      </c>
      <c r="F43" s="45">
        <f t="shared" si="4"/>
        <v>150</v>
      </c>
      <c r="G43" s="18">
        <f t="shared" si="5"/>
        <v>180</v>
      </c>
      <c r="H43" s="45"/>
    </row>
    <row r="44" spans="1:8" s="19" customFormat="1">
      <c r="A44" s="35">
        <v>3.1</v>
      </c>
      <c r="B44" s="29" t="s">
        <v>48</v>
      </c>
      <c r="C44" s="22" t="s">
        <v>10</v>
      </c>
      <c r="D44" s="16">
        <v>1000</v>
      </c>
      <c r="E44" s="56">
        <v>0.71</v>
      </c>
      <c r="F44" s="45">
        <f t="shared" si="4"/>
        <v>710</v>
      </c>
      <c r="G44" s="18">
        <f t="shared" si="5"/>
        <v>852</v>
      </c>
      <c r="H44" s="45"/>
    </row>
    <row r="45" spans="1:8">
      <c r="A45" s="22">
        <v>3.11</v>
      </c>
      <c r="B45" s="29" t="s">
        <v>49</v>
      </c>
      <c r="C45" s="22" t="s">
        <v>10</v>
      </c>
      <c r="D45" s="16">
        <v>14000</v>
      </c>
      <c r="E45" s="56">
        <v>0.4</v>
      </c>
      <c r="F45" s="45">
        <f t="shared" si="4"/>
        <v>5600</v>
      </c>
      <c r="G45" s="18">
        <f t="shared" si="5"/>
        <v>6720</v>
      </c>
      <c r="H45" s="45"/>
    </row>
    <row r="46" spans="1:8" ht="30">
      <c r="A46" s="22">
        <v>3.12</v>
      </c>
      <c r="B46" s="29" t="s">
        <v>50</v>
      </c>
      <c r="C46" s="22" t="s">
        <v>10</v>
      </c>
      <c r="D46" s="16">
        <v>100</v>
      </c>
      <c r="E46" s="56">
        <v>9.1</v>
      </c>
      <c r="F46" s="45">
        <f t="shared" si="4"/>
        <v>910</v>
      </c>
      <c r="G46" s="18">
        <f t="shared" si="5"/>
        <v>1092</v>
      </c>
      <c r="H46" s="45"/>
    </row>
    <row r="47" spans="1:8" ht="45">
      <c r="A47" s="22">
        <v>3.13</v>
      </c>
      <c r="B47" s="29" t="s">
        <v>51</v>
      </c>
      <c r="C47" s="22" t="s">
        <v>10</v>
      </c>
      <c r="D47" s="16">
        <v>800</v>
      </c>
      <c r="E47" s="56">
        <v>38</v>
      </c>
      <c r="F47" s="45">
        <f t="shared" si="4"/>
        <v>30400</v>
      </c>
      <c r="G47" s="18">
        <f t="shared" si="5"/>
        <v>36480</v>
      </c>
      <c r="H47" s="45"/>
    </row>
    <row r="48" spans="1:8" s="19" customFormat="1" ht="90">
      <c r="A48" s="22">
        <v>3.14</v>
      </c>
      <c r="B48" s="29" t="s">
        <v>52</v>
      </c>
      <c r="C48" s="22" t="s">
        <v>10</v>
      </c>
      <c r="D48" s="16">
        <v>10</v>
      </c>
      <c r="E48" s="56">
        <v>80</v>
      </c>
      <c r="F48" s="45">
        <f t="shared" si="4"/>
        <v>800</v>
      </c>
      <c r="G48" s="18">
        <f t="shared" si="5"/>
        <v>960</v>
      </c>
      <c r="H48" s="45"/>
    </row>
    <row r="49" spans="1:8" ht="33" customHeight="1">
      <c r="A49" s="22">
        <v>3.15</v>
      </c>
      <c r="B49" s="29" t="s">
        <v>53</v>
      </c>
      <c r="C49" s="22" t="s">
        <v>10</v>
      </c>
      <c r="D49" s="16">
        <v>500</v>
      </c>
      <c r="E49" s="56">
        <v>1.4</v>
      </c>
      <c r="F49" s="45">
        <f t="shared" si="4"/>
        <v>700</v>
      </c>
      <c r="G49" s="18">
        <f t="shared" si="5"/>
        <v>840</v>
      </c>
      <c r="H49" s="45"/>
    </row>
    <row r="50" spans="1:8" s="25" customFormat="1" ht="59.25" customHeight="1">
      <c r="A50" s="35">
        <v>3.16</v>
      </c>
      <c r="B50" s="60" t="s">
        <v>159</v>
      </c>
      <c r="C50" s="22" t="s">
        <v>10</v>
      </c>
      <c r="D50" s="16">
        <v>20</v>
      </c>
      <c r="E50" s="56">
        <v>57</v>
      </c>
      <c r="F50" s="45">
        <f t="shared" si="4"/>
        <v>1140</v>
      </c>
      <c r="G50" s="18">
        <f t="shared" si="5"/>
        <v>1368</v>
      </c>
      <c r="H50" s="73"/>
    </row>
    <row r="51" spans="1:8" s="25" customFormat="1" ht="74.25" customHeight="1">
      <c r="A51" s="22">
        <v>3.17</v>
      </c>
      <c r="B51" s="60" t="s">
        <v>160</v>
      </c>
      <c r="C51" s="22" t="s">
        <v>10</v>
      </c>
      <c r="D51" s="16">
        <v>20</v>
      </c>
      <c r="E51" s="56">
        <v>59</v>
      </c>
      <c r="F51" s="45">
        <f t="shared" si="4"/>
        <v>1180</v>
      </c>
      <c r="G51" s="18">
        <f t="shared" si="5"/>
        <v>1416</v>
      </c>
      <c r="H51" s="73"/>
    </row>
    <row r="52" spans="1:8">
      <c r="A52" s="110">
        <v>4</v>
      </c>
      <c r="B52" s="28" t="s">
        <v>54</v>
      </c>
      <c r="C52" s="27"/>
      <c r="D52" s="13"/>
      <c r="E52" s="14"/>
      <c r="F52" s="14"/>
      <c r="G52" s="24"/>
      <c r="H52" s="86">
        <v>39082</v>
      </c>
    </row>
    <row r="53" spans="1:8" ht="45">
      <c r="A53" s="22">
        <v>4.0999999999999996</v>
      </c>
      <c r="B53" s="29" t="s">
        <v>161</v>
      </c>
      <c r="C53" s="22" t="s">
        <v>10</v>
      </c>
      <c r="D53" s="16">
        <v>37000</v>
      </c>
      <c r="E53" s="17">
        <v>0.45</v>
      </c>
      <c r="F53" s="45">
        <f>D53*E53</f>
        <v>16650</v>
      </c>
      <c r="G53" s="18">
        <f>F53*1.2</f>
        <v>19980</v>
      </c>
      <c r="H53" s="45"/>
    </row>
    <row r="54" spans="1:8" ht="32.25" customHeight="1">
      <c r="A54" s="22">
        <v>4.2</v>
      </c>
      <c r="B54" s="29" t="s">
        <v>162</v>
      </c>
      <c r="C54" s="22" t="s">
        <v>10</v>
      </c>
      <c r="D54" s="16">
        <v>300</v>
      </c>
      <c r="E54" s="17">
        <v>0.44</v>
      </c>
      <c r="F54" s="45">
        <f t="shared" ref="F54:F63" si="6">D54*E54</f>
        <v>132</v>
      </c>
      <c r="G54" s="18">
        <f t="shared" ref="G54:G63" si="7">F54*1.2</f>
        <v>158.4</v>
      </c>
      <c r="H54" s="45"/>
    </row>
    <row r="55" spans="1:8">
      <c r="A55" s="22">
        <v>4.3</v>
      </c>
      <c r="B55" s="29" t="s">
        <v>55</v>
      </c>
      <c r="C55" s="22" t="s">
        <v>10</v>
      </c>
      <c r="D55" s="16">
        <v>600</v>
      </c>
      <c r="E55" s="17">
        <v>0.25</v>
      </c>
      <c r="F55" s="45">
        <f t="shared" si="6"/>
        <v>150</v>
      </c>
      <c r="G55" s="18">
        <f t="shared" si="7"/>
        <v>180</v>
      </c>
      <c r="H55" s="45"/>
    </row>
    <row r="56" spans="1:8" ht="30">
      <c r="A56" s="22">
        <v>4.4000000000000004</v>
      </c>
      <c r="B56" s="29" t="s">
        <v>163</v>
      </c>
      <c r="C56" s="22" t="s">
        <v>10</v>
      </c>
      <c r="D56" s="16">
        <v>4000</v>
      </c>
      <c r="E56" s="17">
        <v>0.9</v>
      </c>
      <c r="F56" s="45">
        <f t="shared" si="6"/>
        <v>3600</v>
      </c>
      <c r="G56" s="18">
        <f t="shared" si="7"/>
        <v>4320</v>
      </c>
      <c r="H56" s="45"/>
    </row>
    <row r="57" spans="1:8" ht="30">
      <c r="A57" s="22">
        <v>4.5</v>
      </c>
      <c r="B57" s="29" t="s">
        <v>56</v>
      </c>
      <c r="C57" s="22" t="s">
        <v>10</v>
      </c>
      <c r="D57" s="16">
        <v>300</v>
      </c>
      <c r="E57" s="17">
        <v>1.4</v>
      </c>
      <c r="F57" s="45">
        <f t="shared" si="6"/>
        <v>420</v>
      </c>
      <c r="G57" s="18">
        <f t="shared" si="7"/>
        <v>504</v>
      </c>
      <c r="H57" s="45"/>
    </row>
    <row r="58" spans="1:8" s="1" customFormat="1" ht="15" customHeight="1">
      <c r="A58" s="22">
        <v>4.5999999999999996</v>
      </c>
      <c r="B58" s="29" t="s">
        <v>57</v>
      </c>
      <c r="C58" s="22" t="s">
        <v>10</v>
      </c>
      <c r="D58" s="16">
        <v>50</v>
      </c>
      <c r="E58" s="17">
        <v>3.8</v>
      </c>
      <c r="F58" s="45">
        <f t="shared" si="6"/>
        <v>190</v>
      </c>
      <c r="G58" s="18">
        <f t="shared" si="7"/>
        <v>228</v>
      </c>
      <c r="H58" s="45"/>
    </row>
    <row r="59" spans="1:8" ht="15" customHeight="1">
      <c r="A59" s="22">
        <v>4.7</v>
      </c>
      <c r="B59" s="29" t="s">
        <v>58</v>
      </c>
      <c r="C59" s="22" t="s">
        <v>10</v>
      </c>
      <c r="D59" s="16">
        <v>23000</v>
      </c>
      <c r="E59" s="17">
        <v>0.3</v>
      </c>
      <c r="F59" s="45">
        <f t="shared" si="6"/>
        <v>6900</v>
      </c>
      <c r="G59" s="18">
        <f t="shared" si="7"/>
        <v>8280</v>
      </c>
      <c r="H59" s="45"/>
    </row>
    <row r="60" spans="1:8" s="25" customFormat="1" ht="15" customHeight="1">
      <c r="A60" s="22">
        <v>4.8</v>
      </c>
      <c r="B60" s="29" t="s">
        <v>59</v>
      </c>
      <c r="C60" s="22" t="s">
        <v>10</v>
      </c>
      <c r="D60" s="16">
        <v>400</v>
      </c>
      <c r="E60" s="17">
        <v>1.35</v>
      </c>
      <c r="F60" s="45">
        <f t="shared" si="6"/>
        <v>540</v>
      </c>
      <c r="G60" s="18">
        <f t="shared" si="7"/>
        <v>648</v>
      </c>
      <c r="H60" s="73"/>
    </row>
    <row r="61" spans="1:8" ht="15" customHeight="1">
      <c r="A61" s="117">
        <v>4.9000000000000004</v>
      </c>
      <c r="B61" s="29" t="s">
        <v>60</v>
      </c>
      <c r="C61" s="22" t="s">
        <v>10</v>
      </c>
      <c r="D61" s="16">
        <v>1200</v>
      </c>
      <c r="E61" s="17">
        <v>2.75</v>
      </c>
      <c r="F61" s="45">
        <f t="shared" si="6"/>
        <v>3300</v>
      </c>
      <c r="G61" s="18">
        <f t="shared" si="7"/>
        <v>3960</v>
      </c>
      <c r="H61" s="45"/>
    </row>
    <row r="62" spans="1:8" s="25" customFormat="1" ht="15" customHeight="1">
      <c r="A62" s="35">
        <v>4.0999999999999996</v>
      </c>
      <c r="B62" s="29" t="s">
        <v>61</v>
      </c>
      <c r="C62" s="22" t="s">
        <v>10</v>
      </c>
      <c r="D62" s="16">
        <v>130</v>
      </c>
      <c r="E62" s="17">
        <v>40</v>
      </c>
      <c r="F62" s="45">
        <f t="shared" si="6"/>
        <v>5200</v>
      </c>
      <c r="G62" s="18">
        <f t="shared" si="7"/>
        <v>6240</v>
      </c>
      <c r="H62" s="73"/>
    </row>
    <row r="63" spans="1:8" s="25" customFormat="1" ht="15" customHeight="1">
      <c r="A63" s="35">
        <v>4.1100000000000003</v>
      </c>
      <c r="B63" s="29" t="s">
        <v>62</v>
      </c>
      <c r="C63" s="22" t="s">
        <v>10</v>
      </c>
      <c r="D63" s="16">
        <v>200</v>
      </c>
      <c r="E63" s="17">
        <v>10</v>
      </c>
      <c r="F63" s="45">
        <f t="shared" si="6"/>
        <v>2000</v>
      </c>
      <c r="G63" s="18">
        <f t="shared" si="7"/>
        <v>2400</v>
      </c>
      <c r="H63" s="73"/>
    </row>
    <row r="64" spans="1:8" ht="13.5" customHeight="1">
      <c r="A64" s="110">
        <v>5</v>
      </c>
      <c r="B64" s="28" t="s">
        <v>63</v>
      </c>
      <c r="C64" s="26"/>
      <c r="D64" s="13"/>
      <c r="E64" s="14"/>
      <c r="F64" s="14"/>
      <c r="G64" s="88"/>
      <c r="H64" s="86">
        <v>5888.75</v>
      </c>
    </row>
    <row r="65" spans="1:8">
      <c r="A65" s="22">
        <v>5.0999999999999996</v>
      </c>
      <c r="B65" s="29" t="s">
        <v>64</v>
      </c>
      <c r="C65" s="22" t="s">
        <v>10</v>
      </c>
      <c r="D65" s="16">
        <v>25</v>
      </c>
      <c r="E65" s="30">
        <v>71.75</v>
      </c>
      <c r="F65" s="45">
        <f>D65*E65</f>
        <v>1793.75</v>
      </c>
      <c r="G65" s="18">
        <f>F65*1.2</f>
        <v>2152.5</v>
      </c>
      <c r="H65" s="45"/>
    </row>
    <row r="66" spans="1:8">
      <c r="A66" s="22">
        <v>5.2</v>
      </c>
      <c r="B66" s="29" t="s">
        <v>65</v>
      </c>
      <c r="C66" s="22" t="s">
        <v>10</v>
      </c>
      <c r="D66" s="16">
        <v>100</v>
      </c>
      <c r="E66" s="30">
        <v>0.75</v>
      </c>
      <c r="F66" s="45">
        <f t="shared" ref="F66:F68" si="8">D66*E66</f>
        <v>75</v>
      </c>
      <c r="G66" s="18">
        <f t="shared" ref="G66:G68" si="9">F66*1.2</f>
        <v>90</v>
      </c>
      <c r="H66" s="45"/>
    </row>
    <row r="67" spans="1:8">
      <c r="A67" s="22">
        <v>5.3</v>
      </c>
      <c r="B67" s="29" t="s">
        <v>66</v>
      </c>
      <c r="C67" s="22" t="s">
        <v>10</v>
      </c>
      <c r="D67" s="16">
        <v>7000</v>
      </c>
      <c r="E67" s="30">
        <v>0.36</v>
      </c>
      <c r="F67" s="45">
        <f t="shared" si="8"/>
        <v>2520</v>
      </c>
      <c r="G67" s="18">
        <f t="shared" si="9"/>
        <v>3024</v>
      </c>
      <c r="H67" s="45"/>
    </row>
    <row r="68" spans="1:8">
      <c r="A68" s="22">
        <v>5.4</v>
      </c>
      <c r="B68" s="29" t="s">
        <v>67</v>
      </c>
      <c r="C68" s="22" t="s">
        <v>10</v>
      </c>
      <c r="D68" s="16">
        <v>2000</v>
      </c>
      <c r="E68" s="30">
        <v>0.75</v>
      </c>
      <c r="F68" s="45">
        <f t="shared" si="8"/>
        <v>1500</v>
      </c>
      <c r="G68" s="18">
        <f t="shared" si="9"/>
        <v>1800</v>
      </c>
      <c r="H68" s="45"/>
    </row>
    <row r="69" spans="1:8" ht="18" customHeight="1">
      <c r="A69" s="114">
        <v>2</v>
      </c>
      <c r="B69" s="39" t="s">
        <v>148</v>
      </c>
      <c r="C69" s="31"/>
      <c r="D69" s="32"/>
      <c r="E69" s="11"/>
      <c r="F69" s="11"/>
      <c r="G69" s="12"/>
      <c r="H69" s="123">
        <v>44045</v>
      </c>
    </row>
    <row r="70" spans="1:8">
      <c r="A70" s="110">
        <v>1</v>
      </c>
      <c r="B70" s="28" t="s">
        <v>68</v>
      </c>
      <c r="C70" s="26"/>
      <c r="D70" s="13"/>
      <c r="E70" s="14"/>
      <c r="F70" s="14"/>
      <c r="G70" s="24"/>
      <c r="H70" s="86">
        <v>29161</v>
      </c>
    </row>
    <row r="71" spans="1:8">
      <c r="A71" s="117">
        <v>1.1000000000000001</v>
      </c>
      <c r="B71" s="65" t="s">
        <v>69</v>
      </c>
      <c r="C71" s="22" t="s">
        <v>10</v>
      </c>
      <c r="D71" s="16">
        <v>50</v>
      </c>
      <c r="E71" s="17">
        <v>4.5</v>
      </c>
      <c r="F71" s="45">
        <f>D71*E71</f>
        <v>225</v>
      </c>
      <c r="G71" s="18">
        <f>F71*1.2</f>
        <v>270</v>
      </c>
      <c r="H71" s="45"/>
    </row>
    <row r="72" spans="1:8">
      <c r="A72" s="117">
        <v>1.2</v>
      </c>
      <c r="B72" s="65" t="s">
        <v>70</v>
      </c>
      <c r="C72" s="22" t="s">
        <v>10</v>
      </c>
      <c r="D72" s="16">
        <v>10</v>
      </c>
      <c r="E72" s="17">
        <v>9.6</v>
      </c>
      <c r="F72" s="45">
        <f t="shared" ref="F72:F81" si="10">D72*E72</f>
        <v>96</v>
      </c>
      <c r="G72" s="18">
        <f t="shared" ref="G72:G81" si="11">F72*1.2</f>
        <v>115.19999999999999</v>
      </c>
      <c r="H72" s="45"/>
    </row>
    <row r="73" spans="1:8">
      <c r="A73" s="117">
        <v>1.3</v>
      </c>
      <c r="B73" s="65" t="s">
        <v>71</v>
      </c>
      <c r="C73" s="22" t="s">
        <v>10</v>
      </c>
      <c r="D73" s="16">
        <v>30</v>
      </c>
      <c r="E73" s="17">
        <v>14</v>
      </c>
      <c r="F73" s="45">
        <f t="shared" si="10"/>
        <v>420</v>
      </c>
      <c r="G73" s="18">
        <f t="shared" si="11"/>
        <v>504</v>
      </c>
      <c r="H73" s="45"/>
    </row>
    <row r="74" spans="1:8" ht="13.5" customHeight="1">
      <c r="A74" s="117">
        <v>1.4</v>
      </c>
      <c r="B74" s="65" t="s">
        <v>164</v>
      </c>
      <c r="C74" s="22" t="s">
        <v>10</v>
      </c>
      <c r="D74" s="16">
        <v>30</v>
      </c>
      <c r="E74" s="17">
        <v>75</v>
      </c>
      <c r="F74" s="45">
        <f t="shared" si="10"/>
        <v>2250</v>
      </c>
      <c r="G74" s="18">
        <f t="shared" si="11"/>
        <v>2700</v>
      </c>
      <c r="H74" s="45"/>
    </row>
    <row r="75" spans="1:8" ht="15" customHeight="1">
      <c r="A75" s="117">
        <v>1.5</v>
      </c>
      <c r="B75" s="65" t="s">
        <v>72</v>
      </c>
      <c r="C75" s="22" t="s">
        <v>10</v>
      </c>
      <c r="D75" s="16">
        <v>10</v>
      </c>
      <c r="E75" s="17">
        <v>115</v>
      </c>
      <c r="F75" s="45">
        <f t="shared" si="10"/>
        <v>1150</v>
      </c>
      <c r="G75" s="18">
        <f t="shared" si="11"/>
        <v>1380</v>
      </c>
      <c r="H75" s="45"/>
    </row>
    <row r="76" spans="1:8" s="33" customFormat="1">
      <c r="A76" s="117">
        <v>1.6</v>
      </c>
      <c r="B76" s="65" t="s">
        <v>190</v>
      </c>
      <c r="C76" s="22" t="s">
        <v>10</v>
      </c>
      <c r="D76" s="16">
        <v>600</v>
      </c>
      <c r="E76" s="17">
        <v>1.95</v>
      </c>
      <c r="F76" s="45">
        <f t="shared" si="10"/>
        <v>1170</v>
      </c>
      <c r="G76" s="18">
        <f t="shared" si="11"/>
        <v>1404</v>
      </c>
      <c r="H76" s="45"/>
    </row>
    <row r="77" spans="1:8" s="33" customFormat="1">
      <c r="A77" s="117">
        <v>1.7</v>
      </c>
      <c r="B77" s="65" t="s">
        <v>74</v>
      </c>
      <c r="C77" s="22" t="s">
        <v>10</v>
      </c>
      <c r="D77" s="16">
        <v>2500</v>
      </c>
      <c r="E77" s="17">
        <v>0.95</v>
      </c>
      <c r="F77" s="45">
        <f t="shared" si="10"/>
        <v>2375</v>
      </c>
      <c r="G77" s="18">
        <f t="shared" si="11"/>
        <v>2850</v>
      </c>
      <c r="H77" s="45"/>
    </row>
    <row r="78" spans="1:8" s="33" customFormat="1" ht="45">
      <c r="A78" s="117">
        <v>1.8</v>
      </c>
      <c r="B78" s="65" t="s">
        <v>75</v>
      </c>
      <c r="C78" s="22" t="s">
        <v>10</v>
      </c>
      <c r="D78" s="16">
        <v>6200</v>
      </c>
      <c r="E78" s="17">
        <v>2.65</v>
      </c>
      <c r="F78" s="45">
        <f t="shared" si="10"/>
        <v>16430</v>
      </c>
      <c r="G78" s="18">
        <f t="shared" si="11"/>
        <v>19716</v>
      </c>
      <c r="H78" s="45"/>
    </row>
    <row r="79" spans="1:8" s="33" customFormat="1" ht="45">
      <c r="A79" s="117">
        <v>1.9</v>
      </c>
      <c r="B79" s="65" t="s">
        <v>76</v>
      </c>
      <c r="C79" s="22" t="s">
        <v>10</v>
      </c>
      <c r="D79" s="16">
        <v>400</v>
      </c>
      <c r="E79" s="17">
        <v>3.8</v>
      </c>
      <c r="F79" s="45">
        <f t="shared" si="10"/>
        <v>1520</v>
      </c>
      <c r="G79" s="18">
        <f t="shared" si="11"/>
        <v>1824</v>
      </c>
      <c r="H79" s="45"/>
    </row>
    <row r="80" spans="1:8" s="33" customFormat="1" ht="45">
      <c r="A80" s="35">
        <v>1.1000000000000001</v>
      </c>
      <c r="B80" s="65" t="s">
        <v>77</v>
      </c>
      <c r="C80" s="22" t="s">
        <v>10</v>
      </c>
      <c r="D80" s="16">
        <v>250</v>
      </c>
      <c r="E80" s="17">
        <v>7.7</v>
      </c>
      <c r="F80" s="45">
        <f t="shared" si="10"/>
        <v>1925</v>
      </c>
      <c r="G80" s="18">
        <f t="shared" si="11"/>
        <v>2310</v>
      </c>
      <c r="H80" s="45"/>
    </row>
    <row r="81" spans="1:8" ht="75">
      <c r="A81" s="35">
        <v>1.1100000000000001</v>
      </c>
      <c r="B81" s="65" t="s">
        <v>78</v>
      </c>
      <c r="C81" s="22" t="s">
        <v>10</v>
      </c>
      <c r="D81" s="16">
        <v>80</v>
      </c>
      <c r="E81" s="17">
        <v>20</v>
      </c>
      <c r="F81" s="45">
        <f t="shared" si="10"/>
        <v>1600</v>
      </c>
      <c r="G81" s="18">
        <f t="shared" si="11"/>
        <v>1920</v>
      </c>
      <c r="H81" s="45"/>
    </row>
    <row r="82" spans="1:8">
      <c r="A82" s="110">
        <v>2</v>
      </c>
      <c r="B82" s="28" t="s">
        <v>79</v>
      </c>
      <c r="C82" s="26"/>
      <c r="D82" s="13"/>
      <c r="E82" s="14"/>
      <c r="F82" s="14"/>
      <c r="G82" s="24"/>
      <c r="H82" s="86">
        <v>14884</v>
      </c>
    </row>
    <row r="83" spans="1:8">
      <c r="A83" s="22">
        <v>2.1</v>
      </c>
      <c r="B83" s="29" t="s">
        <v>80</v>
      </c>
      <c r="C83" s="22" t="s">
        <v>10</v>
      </c>
      <c r="D83" s="16">
        <v>50</v>
      </c>
      <c r="E83" s="17">
        <v>21.5</v>
      </c>
      <c r="F83" s="45">
        <f>D83*E83</f>
        <v>1075</v>
      </c>
      <c r="G83" s="18">
        <f>F83*1.2</f>
        <v>1290</v>
      </c>
      <c r="H83" s="45"/>
    </row>
    <row r="84" spans="1:8">
      <c r="A84" s="22">
        <v>2.2000000000000002</v>
      </c>
      <c r="B84" s="29" t="s">
        <v>81</v>
      </c>
      <c r="C84" s="22" t="s">
        <v>10</v>
      </c>
      <c r="D84" s="16">
        <v>10</v>
      </c>
      <c r="E84" s="17">
        <v>89.6</v>
      </c>
      <c r="F84" s="45">
        <f t="shared" ref="F84:F93" si="12">D84*E84</f>
        <v>896</v>
      </c>
      <c r="G84" s="18">
        <f t="shared" ref="G84:G93" si="13">F84*1.2</f>
        <v>1075.2</v>
      </c>
      <c r="H84" s="45"/>
    </row>
    <row r="85" spans="1:8">
      <c r="A85" s="22">
        <v>2.2999999999999998</v>
      </c>
      <c r="B85" s="29" t="s">
        <v>82</v>
      </c>
      <c r="C85" s="22" t="s">
        <v>10</v>
      </c>
      <c r="D85" s="16">
        <v>500</v>
      </c>
      <c r="E85" s="17">
        <v>1.8</v>
      </c>
      <c r="F85" s="45">
        <f t="shared" si="12"/>
        <v>900</v>
      </c>
      <c r="G85" s="18">
        <f t="shared" si="13"/>
        <v>1080</v>
      </c>
      <c r="H85" s="45"/>
    </row>
    <row r="86" spans="1:8">
      <c r="A86" s="22">
        <v>2.4</v>
      </c>
      <c r="B86" s="29" t="s">
        <v>83</v>
      </c>
      <c r="C86" s="22" t="s">
        <v>10</v>
      </c>
      <c r="D86" s="16">
        <v>800</v>
      </c>
      <c r="E86" s="17">
        <v>1.35</v>
      </c>
      <c r="F86" s="45">
        <f t="shared" si="12"/>
        <v>1080</v>
      </c>
      <c r="G86" s="18">
        <f t="shared" si="13"/>
        <v>1296</v>
      </c>
      <c r="H86" s="45"/>
    </row>
    <row r="87" spans="1:8">
      <c r="A87" s="22">
        <v>2.5</v>
      </c>
      <c r="B87" s="29" t="s">
        <v>84</v>
      </c>
      <c r="C87" s="22" t="s">
        <v>10</v>
      </c>
      <c r="D87" s="16">
        <v>1000</v>
      </c>
      <c r="E87" s="17">
        <v>1.35</v>
      </c>
      <c r="F87" s="45">
        <f t="shared" si="12"/>
        <v>1350</v>
      </c>
      <c r="G87" s="18">
        <f t="shared" si="13"/>
        <v>1620</v>
      </c>
      <c r="H87" s="45"/>
    </row>
    <row r="88" spans="1:8">
      <c r="A88" s="22">
        <v>2.6</v>
      </c>
      <c r="B88" s="29" t="s">
        <v>85</v>
      </c>
      <c r="C88" s="22" t="s">
        <v>10</v>
      </c>
      <c r="D88" s="16">
        <v>1000</v>
      </c>
      <c r="E88" s="17">
        <v>1.35</v>
      </c>
      <c r="F88" s="45">
        <f t="shared" si="12"/>
        <v>1350</v>
      </c>
      <c r="G88" s="18">
        <f t="shared" si="13"/>
        <v>1620</v>
      </c>
      <c r="H88" s="45"/>
    </row>
    <row r="89" spans="1:8">
      <c r="A89" s="22">
        <v>2.7</v>
      </c>
      <c r="B89" s="29" t="s">
        <v>86</v>
      </c>
      <c r="C89" s="22" t="s">
        <v>10</v>
      </c>
      <c r="D89" s="16">
        <v>1000</v>
      </c>
      <c r="E89" s="17">
        <v>1.35</v>
      </c>
      <c r="F89" s="45">
        <f t="shared" si="12"/>
        <v>1350</v>
      </c>
      <c r="G89" s="18">
        <f t="shared" si="13"/>
        <v>1620</v>
      </c>
      <c r="H89" s="45"/>
    </row>
    <row r="90" spans="1:8">
      <c r="A90" s="22">
        <v>2.8</v>
      </c>
      <c r="B90" s="29" t="s">
        <v>87</v>
      </c>
      <c r="C90" s="22" t="s">
        <v>10</v>
      </c>
      <c r="D90" s="16">
        <v>1000</v>
      </c>
      <c r="E90" s="17">
        <v>1.35</v>
      </c>
      <c r="F90" s="45">
        <f t="shared" si="12"/>
        <v>1350</v>
      </c>
      <c r="G90" s="18">
        <f t="shared" si="13"/>
        <v>1620</v>
      </c>
      <c r="H90" s="45"/>
    </row>
    <row r="91" spans="1:8">
      <c r="A91" s="117">
        <v>2.9</v>
      </c>
      <c r="B91" s="29" t="s">
        <v>88</v>
      </c>
      <c r="C91" s="22" t="s">
        <v>10</v>
      </c>
      <c r="D91" s="16">
        <v>50</v>
      </c>
      <c r="E91" s="17">
        <v>13.98</v>
      </c>
      <c r="F91" s="45">
        <f t="shared" si="12"/>
        <v>699</v>
      </c>
      <c r="G91" s="18">
        <f t="shared" si="13"/>
        <v>838.8</v>
      </c>
      <c r="H91" s="45"/>
    </row>
    <row r="92" spans="1:8">
      <c r="A92" s="35">
        <v>2.1</v>
      </c>
      <c r="B92" s="29" t="s">
        <v>89</v>
      </c>
      <c r="C92" s="22" t="s">
        <v>10</v>
      </c>
      <c r="D92" s="16">
        <v>550</v>
      </c>
      <c r="E92" s="17">
        <v>8.5</v>
      </c>
      <c r="F92" s="45">
        <f t="shared" si="12"/>
        <v>4675</v>
      </c>
      <c r="G92" s="18">
        <f t="shared" si="13"/>
        <v>5610</v>
      </c>
      <c r="H92" s="45"/>
    </row>
    <row r="93" spans="1:8" ht="30">
      <c r="A93" s="35">
        <v>2.11</v>
      </c>
      <c r="B93" s="29" t="s">
        <v>90</v>
      </c>
      <c r="C93" s="22" t="s">
        <v>10</v>
      </c>
      <c r="D93" s="16">
        <v>30</v>
      </c>
      <c r="E93" s="17">
        <v>5.3</v>
      </c>
      <c r="F93" s="45">
        <f t="shared" si="12"/>
        <v>159</v>
      </c>
      <c r="G93" s="18">
        <f t="shared" si="13"/>
        <v>190.79999999999998</v>
      </c>
      <c r="H93" s="45"/>
    </row>
    <row r="94" spans="1:8">
      <c r="A94" s="10">
        <v>3</v>
      </c>
      <c r="B94" s="39" t="s">
        <v>149</v>
      </c>
      <c r="C94" s="31"/>
      <c r="D94" s="32"/>
      <c r="E94" s="11"/>
      <c r="F94" s="11"/>
      <c r="G94" s="12"/>
      <c r="H94" s="123">
        <v>172240</v>
      </c>
    </row>
    <row r="95" spans="1:8" ht="28.5">
      <c r="A95" s="110">
        <v>1</v>
      </c>
      <c r="B95" s="28" t="s">
        <v>152</v>
      </c>
      <c r="C95" s="26"/>
      <c r="D95" s="13"/>
      <c r="E95" s="14"/>
      <c r="F95" s="14"/>
      <c r="G95" s="24"/>
      <c r="H95" s="86">
        <v>51840</v>
      </c>
    </row>
    <row r="96" spans="1:8" ht="45">
      <c r="A96" s="22">
        <v>1.1000000000000001</v>
      </c>
      <c r="B96" s="29" t="s">
        <v>91</v>
      </c>
      <c r="C96" s="22" t="s">
        <v>10</v>
      </c>
      <c r="D96" s="16">
        <v>200</v>
      </c>
      <c r="E96" s="17">
        <v>3.9</v>
      </c>
      <c r="F96" s="45">
        <f>D96*E96</f>
        <v>780</v>
      </c>
      <c r="G96" s="18">
        <f>F96*1.2</f>
        <v>936</v>
      </c>
      <c r="H96" s="45"/>
    </row>
    <row r="97" spans="1:8" ht="30" customHeight="1">
      <c r="A97" s="22">
        <v>1.2</v>
      </c>
      <c r="B97" s="29" t="s">
        <v>92</v>
      </c>
      <c r="C97" s="22" t="s">
        <v>10</v>
      </c>
      <c r="D97" s="16">
        <v>3000</v>
      </c>
      <c r="E97" s="17">
        <v>7.6</v>
      </c>
      <c r="F97" s="45">
        <f t="shared" ref="F97:F103" si="14">D97*E97</f>
        <v>22800</v>
      </c>
      <c r="G97" s="18">
        <f t="shared" ref="G97:G103" si="15">F97*1.2</f>
        <v>27360</v>
      </c>
      <c r="H97" s="45"/>
    </row>
    <row r="98" spans="1:8" ht="60">
      <c r="A98" s="22">
        <v>1.3</v>
      </c>
      <c r="B98" s="29" t="s">
        <v>153</v>
      </c>
      <c r="C98" s="22" t="s">
        <v>10</v>
      </c>
      <c r="D98" s="16">
        <v>200</v>
      </c>
      <c r="E98" s="17">
        <v>4.8</v>
      </c>
      <c r="F98" s="45">
        <f t="shared" si="14"/>
        <v>960</v>
      </c>
      <c r="G98" s="18">
        <f t="shared" si="15"/>
        <v>1152</v>
      </c>
      <c r="H98" s="45"/>
    </row>
    <row r="99" spans="1:8" ht="60">
      <c r="A99" s="22">
        <v>1.4</v>
      </c>
      <c r="B99" s="29" t="s">
        <v>154</v>
      </c>
      <c r="C99" s="22" t="s">
        <v>10</v>
      </c>
      <c r="D99" s="16">
        <v>200</v>
      </c>
      <c r="E99" s="17">
        <v>5.5</v>
      </c>
      <c r="F99" s="45">
        <f t="shared" si="14"/>
        <v>1100</v>
      </c>
      <c r="G99" s="18">
        <f t="shared" si="15"/>
        <v>1320</v>
      </c>
      <c r="H99" s="45"/>
    </row>
    <row r="100" spans="1:8" ht="105">
      <c r="A100" s="22">
        <v>1.5</v>
      </c>
      <c r="B100" s="29" t="s">
        <v>93</v>
      </c>
      <c r="C100" s="22" t="s">
        <v>10</v>
      </c>
      <c r="D100" s="16">
        <v>250</v>
      </c>
      <c r="E100" s="17">
        <v>30</v>
      </c>
      <c r="F100" s="45">
        <f t="shared" si="14"/>
        <v>7500</v>
      </c>
      <c r="G100" s="18">
        <f t="shared" si="15"/>
        <v>9000</v>
      </c>
      <c r="H100" s="45"/>
    </row>
    <row r="101" spans="1:8" ht="135.75" customHeight="1">
      <c r="A101" s="34">
        <v>1.6</v>
      </c>
      <c r="B101" s="29" t="s">
        <v>94</v>
      </c>
      <c r="C101" s="22" t="s">
        <v>10</v>
      </c>
      <c r="D101" s="16">
        <v>250</v>
      </c>
      <c r="E101" s="17">
        <v>35</v>
      </c>
      <c r="F101" s="45">
        <f t="shared" si="14"/>
        <v>8750</v>
      </c>
      <c r="G101" s="18">
        <f t="shared" si="15"/>
        <v>10500</v>
      </c>
      <c r="H101" s="45"/>
    </row>
    <row r="102" spans="1:8" ht="135" customHeight="1">
      <c r="A102" s="34">
        <v>1.7</v>
      </c>
      <c r="B102" s="115" t="s">
        <v>95</v>
      </c>
      <c r="C102" s="22" t="s">
        <v>10</v>
      </c>
      <c r="D102" s="34">
        <v>150</v>
      </c>
      <c r="E102" s="17">
        <v>56</v>
      </c>
      <c r="F102" s="45">
        <f t="shared" si="14"/>
        <v>8400</v>
      </c>
      <c r="G102" s="18">
        <f t="shared" si="15"/>
        <v>10080</v>
      </c>
      <c r="H102" s="45"/>
    </row>
    <row r="103" spans="1:8" ht="90" customHeight="1">
      <c r="A103" s="34">
        <v>1.8</v>
      </c>
      <c r="B103" s="116" t="s">
        <v>96</v>
      </c>
      <c r="C103" s="22" t="s">
        <v>10</v>
      </c>
      <c r="D103" s="34">
        <v>50</v>
      </c>
      <c r="E103" s="17">
        <v>31</v>
      </c>
      <c r="F103" s="45">
        <f t="shared" si="14"/>
        <v>1550</v>
      </c>
      <c r="G103" s="18">
        <f t="shared" si="15"/>
        <v>1860</v>
      </c>
      <c r="H103" s="45"/>
    </row>
    <row r="104" spans="1:8" ht="28.5">
      <c r="A104" s="79">
        <v>2</v>
      </c>
      <c r="B104" s="66" t="s">
        <v>157</v>
      </c>
      <c r="C104" s="54"/>
      <c r="D104" s="55"/>
      <c r="E104" s="55"/>
      <c r="F104" s="14"/>
      <c r="G104" s="89"/>
      <c r="H104" s="86">
        <v>2000</v>
      </c>
    </row>
    <row r="105" spans="1:8" ht="73.5" customHeight="1">
      <c r="A105" s="37">
        <v>2.1</v>
      </c>
      <c r="B105" s="60" t="s">
        <v>124</v>
      </c>
      <c r="C105" s="57" t="s">
        <v>34</v>
      </c>
      <c r="D105" s="38">
        <v>50</v>
      </c>
      <c r="E105" s="45">
        <v>22</v>
      </c>
      <c r="F105" s="45">
        <f>D105*E105</f>
        <v>1100</v>
      </c>
      <c r="G105" s="5">
        <f t="shared" ref="G105:G107" si="16">F105*1.2</f>
        <v>1320</v>
      </c>
      <c r="H105" s="45"/>
    </row>
    <row r="106" spans="1:8" ht="90.75" customHeight="1">
      <c r="A106" s="37">
        <v>2.2000000000000002</v>
      </c>
      <c r="B106" s="61" t="s">
        <v>125</v>
      </c>
      <c r="C106" s="57" t="s">
        <v>34</v>
      </c>
      <c r="D106" s="38">
        <v>100</v>
      </c>
      <c r="E106" s="45">
        <v>4</v>
      </c>
      <c r="F106" s="45">
        <f t="shared" ref="F106:F107" si="17">D106*E106</f>
        <v>400</v>
      </c>
      <c r="G106" s="5">
        <f t="shared" si="16"/>
        <v>480</v>
      </c>
      <c r="H106" s="45"/>
    </row>
    <row r="107" spans="1:8" ht="105">
      <c r="A107" s="37">
        <v>2.2999999999999998</v>
      </c>
      <c r="B107" s="61" t="s">
        <v>156</v>
      </c>
      <c r="C107" s="57" t="s">
        <v>34</v>
      </c>
      <c r="D107" s="38">
        <v>100</v>
      </c>
      <c r="E107" s="45">
        <v>5</v>
      </c>
      <c r="F107" s="45">
        <f t="shared" si="17"/>
        <v>500</v>
      </c>
      <c r="G107" s="5">
        <f t="shared" si="16"/>
        <v>600</v>
      </c>
      <c r="H107" s="45"/>
    </row>
    <row r="108" spans="1:8">
      <c r="A108" s="112">
        <v>3</v>
      </c>
      <c r="B108" s="28" t="s">
        <v>155</v>
      </c>
      <c r="C108" s="27"/>
      <c r="D108" s="13"/>
      <c r="E108" s="55"/>
      <c r="F108" s="92"/>
      <c r="G108" s="23"/>
      <c r="H108" s="86">
        <v>10990</v>
      </c>
    </row>
    <row r="109" spans="1:8">
      <c r="A109" s="117">
        <v>3.1</v>
      </c>
      <c r="B109" s="29" t="s">
        <v>97</v>
      </c>
      <c r="C109" s="22" t="s">
        <v>10</v>
      </c>
      <c r="D109" s="16">
        <v>65000</v>
      </c>
      <c r="E109" s="22">
        <v>0.05</v>
      </c>
      <c r="F109" s="45">
        <f>D109*E109</f>
        <v>3250</v>
      </c>
      <c r="G109" s="18">
        <f>F109*1.2</f>
        <v>3900</v>
      </c>
      <c r="H109" s="45"/>
    </row>
    <row r="110" spans="1:8">
      <c r="A110" s="117">
        <v>3.2</v>
      </c>
      <c r="B110" s="29" t="s">
        <v>98</v>
      </c>
      <c r="C110" s="22" t="s">
        <v>10</v>
      </c>
      <c r="D110" s="16">
        <v>36000</v>
      </c>
      <c r="E110" s="22">
        <v>0.04</v>
      </c>
      <c r="F110" s="45">
        <f t="shared" ref="F110:F112" si="18">D110*E110</f>
        <v>1440</v>
      </c>
      <c r="G110" s="18">
        <f>F110*1.2</f>
        <v>1728</v>
      </c>
      <c r="H110" s="45"/>
    </row>
    <row r="111" spans="1:8">
      <c r="A111" s="117">
        <v>3.3</v>
      </c>
      <c r="B111" s="29" t="s">
        <v>150</v>
      </c>
      <c r="C111" s="22" t="s">
        <v>10</v>
      </c>
      <c r="D111" s="16">
        <v>10000</v>
      </c>
      <c r="E111" s="35">
        <v>0.55000000000000004</v>
      </c>
      <c r="F111" s="45">
        <f t="shared" si="18"/>
        <v>5500</v>
      </c>
      <c r="G111" s="18">
        <f>F111*1.2</f>
        <v>6600</v>
      </c>
      <c r="H111" s="45"/>
    </row>
    <row r="112" spans="1:8">
      <c r="A112" s="117">
        <v>3.4</v>
      </c>
      <c r="B112" s="29" t="s">
        <v>99</v>
      </c>
      <c r="C112" s="22" t="s">
        <v>10</v>
      </c>
      <c r="D112" s="16">
        <v>8000</v>
      </c>
      <c r="E112" s="35">
        <v>0.1</v>
      </c>
      <c r="F112" s="45">
        <f t="shared" si="18"/>
        <v>800</v>
      </c>
      <c r="G112" s="18">
        <f>F112*1.2</f>
        <v>960</v>
      </c>
      <c r="H112" s="45"/>
    </row>
    <row r="113" spans="1:8">
      <c r="A113" s="112">
        <v>4</v>
      </c>
      <c r="B113" s="28" t="s">
        <v>100</v>
      </c>
      <c r="C113" s="27"/>
      <c r="D113" s="13"/>
      <c r="E113" s="86"/>
      <c r="F113" s="14"/>
      <c r="G113" s="18"/>
      <c r="H113" s="86">
        <v>29110</v>
      </c>
    </row>
    <row r="114" spans="1:8" ht="89.25" customHeight="1">
      <c r="A114" s="117">
        <v>4.0999999999999996</v>
      </c>
      <c r="B114" s="29" t="s">
        <v>165</v>
      </c>
      <c r="C114" s="22" t="s">
        <v>101</v>
      </c>
      <c r="D114" s="16">
        <v>42000</v>
      </c>
      <c r="E114" s="59">
        <v>0.37</v>
      </c>
      <c r="F114" s="45">
        <f>D114*E114</f>
        <v>15540</v>
      </c>
      <c r="G114" s="18">
        <f>F114*1.2</f>
        <v>18648</v>
      </c>
      <c r="H114" s="45"/>
    </row>
    <row r="115" spans="1:8" ht="90" customHeight="1">
      <c r="A115" s="117">
        <v>4.2</v>
      </c>
      <c r="B115" s="29" t="s">
        <v>166</v>
      </c>
      <c r="C115" s="22" t="s">
        <v>101</v>
      </c>
      <c r="D115" s="16">
        <v>8000</v>
      </c>
      <c r="E115" s="59">
        <v>0.59</v>
      </c>
      <c r="F115" s="45">
        <f t="shared" ref="F115:F117" si="19">D115*E115</f>
        <v>4720</v>
      </c>
      <c r="G115" s="18">
        <f t="shared" ref="G115:G116" si="20">F115*1.2</f>
        <v>5664</v>
      </c>
      <c r="H115" s="45"/>
    </row>
    <row r="116" spans="1:8" ht="90.75" customHeight="1">
      <c r="A116" s="117">
        <v>4.3</v>
      </c>
      <c r="B116" s="29" t="s">
        <v>167</v>
      </c>
      <c r="C116" s="22" t="s">
        <v>101</v>
      </c>
      <c r="D116" s="16">
        <v>5000</v>
      </c>
      <c r="E116" s="59">
        <v>1.25</v>
      </c>
      <c r="F116" s="45">
        <f t="shared" si="19"/>
        <v>6250</v>
      </c>
      <c r="G116" s="18">
        <f t="shared" si="20"/>
        <v>7500</v>
      </c>
      <c r="H116" s="45"/>
    </row>
    <row r="117" spans="1:8" ht="60">
      <c r="A117" s="117">
        <v>4.4000000000000004</v>
      </c>
      <c r="B117" s="29" t="s">
        <v>102</v>
      </c>
      <c r="C117" s="22" t="s">
        <v>101</v>
      </c>
      <c r="D117" s="16">
        <v>2000</v>
      </c>
      <c r="E117" s="59">
        <v>1.3</v>
      </c>
      <c r="F117" s="45">
        <f t="shared" si="19"/>
        <v>2600</v>
      </c>
      <c r="G117" s="18">
        <f>F117*1.2</f>
        <v>3120</v>
      </c>
      <c r="H117" s="45"/>
    </row>
    <row r="118" spans="1:8">
      <c r="A118" s="110">
        <v>5</v>
      </c>
      <c r="B118" s="28" t="s">
        <v>103</v>
      </c>
      <c r="C118" s="26"/>
      <c r="D118" s="13"/>
      <c r="E118" s="14"/>
      <c r="F118" s="14"/>
      <c r="G118" s="24"/>
      <c r="H118" s="86">
        <v>78300</v>
      </c>
    </row>
    <row r="119" spans="1:8" ht="30">
      <c r="A119" s="117">
        <v>5.0999999999999996</v>
      </c>
      <c r="B119" s="29" t="s">
        <v>104</v>
      </c>
      <c r="C119" s="22" t="s">
        <v>34</v>
      </c>
      <c r="D119" s="16">
        <v>400000</v>
      </c>
      <c r="E119" s="17">
        <v>0.05</v>
      </c>
      <c r="F119" s="45">
        <f>D119*E119</f>
        <v>20000</v>
      </c>
      <c r="G119" s="18">
        <f>F119*1.2</f>
        <v>24000</v>
      </c>
      <c r="H119" s="45"/>
    </row>
    <row r="120" spans="1:8" ht="45">
      <c r="A120" s="118">
        <v>5.2</v>
      </c>
      <c r="B120" s="36" t="s">
        <v>105</v>
      </c>
      <c r="C120" s="37" t="s">
        <v>34</v>
      </c>
      <c r="D120" s="38">
        <v>950000</v>
      </c>
      <c r="E120" s="17">
        <v>0.06</v>
      </c>
      <c r="F120" s="45">
        <f t="shared" ref="F120:F121" si="21">D120*E120</f>
        <v>57000</v>
      </c>
      <c r="G120" s="18">
        <f>F120*1.2</f>
        <v>68400</v>
      </c>
      <c r="H120" s="45"/>
    </row>
    <row r="121" spans="1:8" ht="15.75" customHeight="1">
      <c r="A121" s="118">
        <v>5.3</v>
      </c>
      <c r="B121" s="29" t="s">
        <v>106</v>
      </c>
      <c r="C121" s="22" t="s">
        <v>34</v>
      </c>
      <c r="D121" s="16">
        <v>130000</v>
      </c>
      <c r="E121" s="17">
        <v>0.01</v>
      </c>
      <c r="F121" s="45">
        <f t="shared" si="21"/>
        <v>1300</v>
      </c>
      <c r="G121" s="18">
        <f>F121*1.2</f>
        <v>1560</v>
      </c>
      <c r="H121" s="45"/>
    </row>
    <row r="122" spans="1:8" ht="27" customHeight="1">
      <c r="A122" s="114">
        <v>4</v>
      </c>
      <c r="B122" s="39" t="s">
        <v>107</v>
      </c>
      <c r="C122" s="40"/>
      <c r="D122" s="32"/>
      <c r="E122" s="11"/>
      <c r="F122" s="11"/>
      <c r="G122" s="119"/>
      <c r="H122" s="123">
        <v>30815</v>
      </c>
    </row>
    <row r="123" spans="1:8" ht="13.5" customHeight="1">
      <c r="A123" s="37">
        <v>4.0999999999999996</v>
      </c>
      <c r="B123" s="36" t="s">
        <v>108</v>
      </c>
      <c r="C123" s="37" t="s">
        <v>10</v>
      </c>
      <c r="D123" s="38">
        <v>2000</v>
      </c>
      <c r="E123" s="41">
        <v>5</v>
      </c>
      <c r="F123" s="45">
        <f>D123*E123</f>
        <v>10000</v>
      </c>
      <c r="G123" s="18">
        <f>F123*1.2</f>
        <v>12000</v>
      </c>
      <c r="H123" s="45"/>
    </row>
    <row r="124" spans="1:8" ht="13.5" customHeight="1">
      <c r="A124" s="80">
        <v>4.2</v>
      </c>
      <c r="B124" s="36" t="s">
        <v>109</v>
      </c>
      <c r="C124" s="37" t="s">
        <v>10</v>
      </c>
      <c r="D124" s="38">
        <v>2200</v>
      </c>
      <c r="E124" s="41">
        <v>1.6</v>
      </c>
      <c r="F124" s="45">
        <f t="shared" ref="F124:F130" si="22">D124*E124</f>
        <v>3520</v>
      </c>
      <c r="G124" s="18">
        <f t="shared" ref="G124:G130" si="23">F124*1.2</f>
        <v>4224</v>
      </c>
      <c r="H124" s="45"/>
    </row>
    <row r="125" spans="1:8" ht="13.5" customHeight="1">
      <c r="A125" s="80">
        <v>4.3</v>
      </c>
      <c r="B125" s="36" t="s">
        <v>110</v>
      </c>
      <c r="C125" s="37" t="s">
        <v>10</v>
      </c>
      <c r="D125" s="38">
        <v>42000</v>
      </c>
      <c r="E125" s="41">
        <v>0.11</v>
      </c>
      <c r="F125" s="45">
        <f t="shared" si="22"/>
        <v>4620</v>
      </c>
      <c r="G125" s="18">
        <f t="shared" si="23"/>
        <v>5544</v>
      </c>
      <c r="H125" s="45"/>
    </row>
    <row r="126" spans="1:8" ht="13.5" customHeight="1">
      <c r="A126" s="80">
        <v>4.4000000000000004</v>
      </c>
      <c r="B126" s="36" t="s">
        <v>111</v>
      </c>
      <c r="C126" s="37" t="s">
        <v>10</v>
      </c>
      <c r="D126" s="38">
        <v>1000</v>
      </c>
      <c r="E126" s="41">
        <v>0.11</v>
      </c>
      <c r="F126" s="45">
        <f t="shared" si="22"/>
        <v>110</v>
      </c>
      <c r="G126" s="18">
        <f t="shared" si="23"/>
        <v>132</v>
      </c>
      <c r="H126" s="45"/>
    </row>
    <row r="127" spans="1:8" ht="29.25" customHeight="1">
      <c r="A127" s="80">
        <v>6.5</v>
      </c>
      <c r="B127" s="36" t="s">
        <v>112</v>
      </c>
      <c r="C127" s="37" t="s">
        <v>10</v>
      </c>
      <c r="D127" s="38">
        <v>50</v>
      </c>
      <c r="E127" s="41">
        <v>5.6</v>
      </c>
      <c r="F127" s="45">
        <f t="shared" si="22"/>
        <v>280</v>
      </c>
      <c r="G127" s="18">
        <f t="shared" si="23"/>
        <v>336</v>
      </c>
      <c r="H127" s="45"/>
    </row>
    <row r="128" spans="1:8" ht="30" customHeight="1">
      <c r="A128" s="37">
        <v>4.5999999999999996</v>
      </c>
      <c r="B128" s="36" t="s">
        <v>113</v>
      </c>
      <c r="C128" s="37" t="s">
        <v>10</v>
      </c>
      <c r="D128" s="43">
        <v>1500</v>
      </c>
      <c r="E128" s="41">
        <v>6</v>
      </c>
      <c r="F128" s="45">
        <f t="shared" si="22"/>
        <v>9000</v>
      </c>
      <c r="G128" s="18">
        <f t="shared" si="23"/>
        <v>10800</v>
      </c>
      <c r="H128" s="45"/>
    </row>
    <row r="129" spans="1:8" ht="13.5" customHeight="1">
      <c r="A129" s="37">
        <v>4.7</v>
      </c>
      <c r="B129" s="42" t="s">
        <v>114</v>
      </c>
      <c r="C129" s="37" t="s">
        <v>34</v>
      </c>
      <c r="D129" s="43">
        <v>350</v>
      </c>
      <c r="E129" s="41">
        <v>2.7</v>
      </c>
      <c r="F129" s="45">
        <f t="shared" si="22"/>
        <v>945.00000000000011</v>
      </c>
      <c r="G129" s="18">
        <f t="shared" si="23"/>
        <v>1134</v>
      </c>
      <c r="H129" s="45"/>
    </row>
    <row r="130" spans="1:8" ht="13.5" customHeight="1">
      <c r="A130" s="37">
        <v>4.8</v>
      </c>
      <c r="B130" s="44" t="s">
        <v>115</v>
      </c>
      <c r="C130" s="37" t="s">
        <v>10</v>
      </c>
      <c r="D130" s="43">
        <v>1300</v>
      </c>
      <c r="E130" s="41">
        <v>1.8</v>
      </c>
      <c r="F130" s="45">
        <f t="shared" si="22"/>
        <v>2340</v>
      </c>
      <c r="G130" s="18">
        <f t="shared" si="23"/>
        <v>2808</v>
      </c>
      <c r="H130" s="45"/>
    </row>
    <row r="131" spans="1:8" ht="27.75" customHeight="1">
      <c r="A131" s="114">
        <v>5</v>
      </c>
      <c r="B131" s="39" t="s">
        <v>116</v>
      </c>
      <c r="C131" s="40"/>
      <c r="D131" s="32"/>
      <c r="E131" s="11"/>
      <c r="F131" s="11"/>
      <c r="G131" s="119"/>
      <c r="H131" s="123">
        <v>61498.5</v>
      </c>
    </row>
    <row r="132" spans="1:8">
      <c r="A132" s="126">
        <v>1</v>
      </c>
      <c r="B132" s="95" t="s">
        <v>117</v>
      </c>
      <c r="C132" s="96" t="s">
        <v>10</v>
      </c>
      <c r="D132" s="97">
        <v>50</v>
      </c>
      <c r="E132" s="45">
        <v>15.55</v>
      </c>
      <c r="F132" s="45">
        <f>D132*E132</f>
        <v>777.5</v>
      </c>
      <c r="G132" s="5">
        <f t="shared" ref="G132:G159" si="24">F132*1.2</f>
        <v>933</v>
      </c>
      <c r="H132" s="122">
        <f>E132*D132</f>
        <v>777.5</v>
      </c>
    </row>
    <row r="133" spans="1:8">
      <c r="A133" s="126">
        <f>A132+1</f>
        <v>2</v>
      </c>
      <c r="B133" s="95" t="s">
        <v>118</v>
      </c>
      <c r="C133" s="96" t="s">
        <v>10</v>
      </c>
      <c r="D133" s="97">
        <v>50</v>
      </c>
      <c r="E133" s="45">
        <v>34.5</v>
      </c>
      <c r="F133" s="45">
        <f t="shared" ref="F133:F160" si="25">D133*E133</f>
        <v>1725</v>
      </c>
      <c r="G133" s="5">
        <f t="shared" si="24"/>
        <v>2070</v>
      </c>
      <c r="H133" s="122">
        <f t="shared" ref="H133:H160" si="26">E133*D133</f>
        <v>1725</v>
      </c>
    </row>
    <row r="134" spans="1:8">
      <c r="A134" s="126">
        <v>3</v>
      </c>
      <c r="B134" s="95" t="s">
        <v>119</v>
      </c>
      <c r="C134" s="96" t="s">
        <v>10</v>
      </c>
      <c r="D134" s="97">
        <v>400</v>
      </c>
      <c r="E134" s="45">
        <v>3.28</v>
      </c>
      <c r="F134" s="45">
        <f t="shared" si="25"/>
        <v>1312</v>
      </c>
      <c r="G134" s="5">
        <f t="shared" si="24"/>
        <v>1574.3999999999999</v>
      </c>
      <c r="H134" s="122">
        <f t="shared" si="26"/>
        <v>1312</v>
      </c>
    </row>
    <row r="135" spans="1:8">
      <c r="A135" s="126">
        <v>4</v>
      </c>
      <c r="B135" s="95" t="s">
        <v>120</v>
      </c>
      <c r="C135" s="96" t="s">
        <v>10</v>
      </c>
      <c r="D135" s="97">
        <v>1000</v>
      </c>
      <c r="E135" s="45">
        <v>1.46</v>
      </c>
      <c r="F135" s="45">
        <f t="shared" si="25"/>
        <v>1460</v>
      </c>
      <c r="G135" s="5">
        <f t="shared" si="24"/>
        <v>1752</v>
      </c>
      <c r="H135" s="122">
        <f t="shared" si="26"/>
        <v>1460</v>
      </c>
    </row>
    <row r="136" spans="1:8" ht="30">
      <c r="A136" s="126">
        <v>5</v>
      </c>
      <c r="B136" s="95" t="s">
        <v>121</v>
      </c>
      <c r="C136" s="96" t="s">
        <v>10</v>
      </c>
      <c r="D136" s="97">
        <v>3000</v>
      </c>
      <c r="E136" s="45">
        <v>1.95</v>
      </c>
      <c r="F136" s="45">
        <f t="shared" si="25"/>
        <v>5850</v>
      </c>
      <c r="G136" s="5">
        <f t="shared" si="24"/>
        <v>7020</v>
      </c>
      <c r="H136" s="122">
        <f t="shared" si="26"/>
        <v>5850</v>
      </c>
    </row>
    <row r="137" spans="1:8" ht="45">
      <c r="A137" s="127">
        <f>A136+1</f>
        <v>6</v>
      </c>
      <c r="B137" s="95" t="s">
        <v>151</v>
      </c>
      <c r="C137" s="96" t="s">
        <v>123</v>
      </c>
      <c r="D137" s="97">
        <v>30</v>
      </c>
      <c r="E137" s="45">
        <v>27.6</v>
      </c>
      <c r="F137" s="45">
        <f t="shared" si="25"/>
        <v>828</v>
      </c>
      <c r="G137" s="5">
        <f t="shared" si="24"/>
        <v>993.59999999999991</v>
      </c>
      <c r="H137" s="122">
        <f t="shared" si="26"/>
        <v>828</v>
      </c>
    </row>
    <row r="138" spans="1:8" ht="30">
      <c r="A138" s="127">
        <f t="shared" ref="A138:A160" si="27">A137+1</f>
        <v>7</v>
      </c>
      <c r="B138" s="95" t="s">
        <v>126</v>
      </c>
      <c r="C138" s="96" t="s">
        <v>10</v>
      </c>
      <c r="D138" s="97">
        <v>4500</v>
      </c>
      <c r="E138" s="45">
        <v>0.38</v>
      </c>
      <c r="F138" s="45">
        <f t="shared" si="25"/>
        <v>1710</v>
      </c>
      <c r="G138" s="5">
        <f t="shared" si="24"/>
        <v>2052</v>
      </c>
      <c r="H138" s="122">
        <f t="shared" si="26"/>
        <v>1710</v>
      </c>
    </row>
    <row r="139" spans="1:8">
      <c r="A139" s="127">
        <f t="shared" si="27"/>
        <v>8</v>
      </c>
      <c r="B139" s="95" t="s">
        <v>127</v>
      </c>
      <c r="C139" s="96" t="s">
        <v>10</v>
      </c>
      <c r="D139" s="97">
        <v>40000</v>
      </c>
      <c r="E139" s="45">
        <v>0.03</v>
      </c>
      <c r="F139" s="45">
        <f t="shared" si="25"/>
        <v>1200</v>
      </c>
      <c r="G139" s="5">
        <f t="shared" si="24"/>
        <v>1440</v>
      </c>
      <c r="H139" s="122">
        <f t="shared" si="26"/>
        <v>1200</v>
      </c>
    </row>
    <row r="140" spans="1:8" ht="30">
      <c r="A140" s="127">
        <f t="shared" si="27"/>
        <v>9</v>
      </c>
      <c r="B140" s="95" t="s">
        <v>128</v>
      </c>
      <c r="C140" s="96" t="s">
        <v>129</v>
      </c>
      <c r="D140" s="97">
        <v>300</v>
      </c>
      <c r="E140" s="45">
        <v>8</v>
      </c>
      <c r="F140" s="45">
        <f t="shared" si="25"/>
        <v>2400</v>
      </c>
      <c r="G140" s="5">
        <f t="shared" si="24"/>
        <v>2880</v>
      </c>
      <c r="H140" s="122">
        <f t="shared" si="26"/>
        <v>2400</v>
      </c>
    </row>
    <row r="141" spans="1:8">
      <c r="A141" s="127">
        <f t="shared" si="27"/>
        <v>10</v>
      </c>
      <c r="B141" s="95" t="s">
        <v>130</v>
      </c>
      <c r="C141" s="96" t="s">
        <v>10</v>
      </c>
      <c r="D141" s="97">
        <v>80</v>
      </c>
      <c r="E141" s="45">
        <v>21.35</v>
      </c>
      <c r="F141" s="45">
        <f t="shared" si="25"/>
        <v>1708</v>
      </c>
      <c r="G141" s="5">
        <f t="shared" si="24"/>
        <v>2049.6</v>
      </c>
      <c r="H141" s="122">
        <f t="shared" si="26"/>
        <v>1708</v>
      </c>
    </row>
    <row r="142" spans="1:8">
      <c r="A142" s="127">
        <f t="shared" si="27"/>
        <v>11</v>
      </c>
      <c r="B142" s="95" t="s">
        <v>131</v>
      </c>
      <c r="C142" s="96" t="s">
        <v>10</v>
      </c>
      <c r="D142" s="97">
        <v>600</v>
      </c>
      <c r="E142" s="45">
        <v>0.73</v>
      </c>
      <c r="F142" s="45">
        <f t="shared" si="25"/>
        <v>438</v>
      </c>
      <c r="G142" s="5">
        <f t="shared" si="24"/>
        <v>525.6</v>
      </c>
      <c r="H142" s="122">
        <f t="shared" si="26"/>
        <v>438</v>
      </c>
    </row>
    <row r="143" spans="1:8">
      <c r="A143" s="127">
        <f t="shared" si="27"/>
        <v>12</v>
      </c>
      <c r="B143" s="95" t="s">
        <v>132</v>
      </c>
      <c r="C143" s="96" t="s">
        <v>10</v>
      </c>
      <c r="D143" s="97">
        <v>40500</v>
      </c>
      <c r="E143" s="45">
        <v>0.52</v>
      </c>
      <c r="F143" s="45">
        <f t="shared" si="25"/>
        <v>21060</v>
      </c>
      <c r="G143" s="5">
        <f t="shared" si="24"/>
        <v>25272</v>
      </c>
      <c r="H143" s="122">
        <f t="shared" si="26"/>
        <v>21060</v>
      </c>
    </row>
    <row r="144" spans="1:8">
      <c r="A144" s="127">
        <f t="shared" si="27"/>
        <v>13</v>
      </c>
      <c r="B144" s="95" t="s">
        <v>171</v>
      </c>
      <c r="C144" s="96" t="s">
        <v>10</v>
      </c>
      <c r="D144" s="98">
        <v>20</v>
      </c>
      <c r="E144" s="45">
        <v>24</v>
      </c>
      <c r="F144" s="45">
        <f t="shared" si="25"/>
        <v>480</v>
      </c>
      <c r="G144" s="5">
        <f t="shared" si="24"/>
        <v>576</v>
      </c>
      <c r="H144" s="122">
        <f t="shared" si="26"/>
        <v>480</v>
      </c>
    </row>
    <row r="145" spans="1:8">
      <c r="A145" s="127">
        <f t="shared" si="27"/>
        <v>14</v>
      </c>
      <c r="B145" s="95" t="s">
        <v>172</v>
      </c>
      <c r="C145" s="96" t="s">
        <v>10</v>
      </c>
      <c r="D145" s="98">
        <v>20</v>
      </c>
      <c r="E145" s="45">
        <v>24</v>
      </c>
      <c r="F145" s="45">
        <f t="shared" si="25"/>
        <v>480</v>
      </c>
      <c r="G145" s="5">
        <f t="shared" si="24"/>
        <v>576</v>
      </c>
      <c r="H145" s="122">
        <f t="shared" si="26"/>
        <v>480</v>
      </c>
    </row>
    <row r="146" spans="1:8">
      <c r="A146" s="127">
        <f t="shared" si="27"/>
        <v>15</v>
      </c>
      <c r="B146" s="95" t="s">
        <v>133</v>
      </c>
      <c r="C146" s="96" t="s">
        <v>10</v>
      </c>
      <c r="D146" s="97">
        <v>20</v>
      </c>
      <c r="E146" s="45">
        <v>85</v>
      </c>
      <c r="F146" s="45">
        <f t="shared" si="25"/>
        <v>1700</v>
      </c>
      <c r="G146" s="5">
        <f t="shared" si="24"/>
        <v>2040</v>
      </c>
      <c r="H146" s="122">
        <f t="shared" si="26"/>
        <v>1700</v>
      </c>
    </row>
    <row r="147" spans="1:8">
      <c r="A147" s="127">
        <f t="shared" si="27"/>
        <v>16</v>
      </c>
      <c r="B147" s="95" t="s">
        <v>134</v>
      </c>
      <c r="C147" s="96" t="s">
        <v>10</v>
      </c>
      <c r="D147" s="97">
        <v>20</v>
      </c>
      <c r="E147" s="45">
        <v>85</v>
      </c>
      <c r="F147" s="45">
        <f t="shared" si="25"/>
        <v>1700</v>
      </c>
      <c r="G147" s="5">
        <f t="shared" si="24"/>
        <v>2040</v>
      </c>
      <c r="H147" s="122">
        <f t="shared" si="26"/>
        <v>1700</v>
      </c>
    </row>
    <row r="148" spans="1:8">
      <c r="A148" s="127">
        <f t="shared" si="27"/>
        <v>17</v>
      </c>
      <c r="B148" s="95" t="s">
        <v>135</v>
      </c>
      <c r="C148" s="96" t="s">
        <v>10</v>
      </c>
      <c r="D148" s="97">
        <v>20</v>
      </c>
      <c r="E148" s="45">
        <v>85</v>
      </c>
      <c r="F148" s="45">
        <f t="shared" si="25"/>
        <v>1700</v>
      </c>
      <c r="G148" s="5">
        <f t="shared" si="24"/>
        <v>2040</v>
      </c>
      <c r="H148" s="122">
        <f t="shared" si="26"/>
        <v>1700</v>
      </c>
    </row>
    <row r="149" spans="1:8">
      <c r="A149" s="127">
        <f t="shared" si="27"/>
        <v>18</v>
      </c>
      <c r="B149" s="95" t="s">
        <v>136</v>
      </c>
      <c r="C149" s="96" t="s">
        <v>10</v>
      </c>
      <c r="D149" s="97">
        <v>20</v>
      </c>
      <c r="E149" s="45">
        <v>85</v>
      </c>
      <c r="F149" s="45">
        <f t="shared" si="25"/>
        <v>1700</v>
      </c>
      <c r="G149" s="5">
        <f t="shared" si="24"/>
        <v>2040</v>
      </c>
      <c r="H149" s="122">
        <f t="shared" si="26"/>
        <v>1700</v>
      </c>
    </row>
    <row r="150" spans="1:8">
      <c r="A150" s="127">
        <f t="shared" si="27"/>
        <v>19</v>
      </c>
      <c r="B150" s="95" t="s">
        <v>137</v>
      </c>
      <c r="C150" s="96" t="s">
        <v>10</v>
      </c>
      <c r="D150" s="98">
        <v>20</v>
      </c>
      <c r="E150" s="45">
        <v>16</v>
      </c>
      <c r="F150" s="45">
        <f t="shared" si="25"/>
        <v>320</v>
      </c>
      <c r="G150" s="5">
        <f t="shared" si="24"/>
        <v>384</v>
      </c>
      <c r="H150" s="122">
        <f t="shared" si="26"/>
        <v>320</v>
      </c>
    </row>
    <row r="151" spans="1:8">
      <c r="A151" s="127">
        <f t="shared" si="27"/>
        <v>20</v>
      </c>
      <c r="B151" s="99" t="s">
        <v>138</v>
      </c>
      <c r="C151" s="96" t="s">
        <v>10</v>
      </c>
      <c r="D151" s="98">
        <v>100</v>
      </c>
      <c r="E151" s="45">
        <v>8</v>
      </c>
      <c r="F151" s="45">
        <f t="shared" si="25"/>
        <v>800</v>
      </c>
      <c r="G151" s="5">
        <f t="shared" si="24"/>
        <v>960</v>
      </c>
      <c r="H151" s="122">
        <f t="shared" si="26"/>
        <v>800</v>
      </c>
    </row>
    <row r="152" spans="1:8">
      <c r="A152" s="127">
        <f t="shared" si="27"/>
        <v>21</v>
      </c>
      <c r="B152" s="99" t="s">
        <v>139</v>
      </c>
      <c r="C152" s="96" t="s">
        <v>10</v>
      </c>
      <c r="D152" s="98">
        <v>100</v>
      </c>
      <c r="E152" s="45">
        <v>29</v>
      </c>
      <c r="F152" s="45">
        <f t="shared" si="25"/>
        <v>2900</v>
      </c>
      <c r="G152" s="5">
        <f t="shared" si="24"/>
        <v>3480</v>
      </c>
      <c r="H152" s="122">
        <f t="shared" si="26"/>
        <v>2900</v>
      </c>
    </row>
    <row r="153" spans="1:8">
      <c r="A153" s="127">
        <f t="shared" si="27"/>
        <v>22</v>
      </c>
      <c r="B153" s="100" t="s">
        <v>140</v>
      </c>
      <c r="C153" s="98" t="s">
        <v>34</v>
      </c>
      <c r="D153" s="98">
        <v>350</v>
      </c>
      <c r="E153" s="45">
        <v>2.7</v>
      </c>
      <c r="F153" s="45">
        <f t="shared" si="25"/>
        <v>945.00000000000011</v>
      </c>
      <c r="G153" s="5">
        <f t="shared" si="24"/>
        <v>1134</v>
      </c>
      <c r="H153" s="122">
        <f t="shared" si="26"/>
        <v>945.00000000000011</v>
      </c>
    </row>
    <row r="154" spans="1:8">
      <c r="A154" s="127">
        <f t="shared" si="27"/>
        <v>23</v>
      </c>
      <c r="B154" s="100" t="s">
        <v>141</v>
      </c>
      <c r="C154" s="98" t="s">
        <v>34</v>
      </c>
      <c r="D154" s="98">
        <v>70</v>
      </c>
      <c r="E154" s="45">
        <v>6</v>
      </c>
      <c r="F154" s="45">
        <f t="shared" si="25"/>
        <v>420</v>
      </c>
      <c r="G154" s="5">
        <f t="shared" si="24"/>
        <v>504</v>
      </c>
      <c r="H154" s="122">
        <f t="shared" si="26"/>
        <v>420</v>
      </c>
    </row>
    <row r="155" spans="1:8">
      <c r="A155" s="127">
        <f t="shared" si="27"/>
        <v>24</v>
      </c>
      <c r="B155" s="100" t="s">
        <v>142</v>
      </c>
      <c r="C155" s="98" t="s">
        <v>34</v>
      </c>
      <c r="D155" s="98">
        <v>20</v>
      </c>
      <c r="E155" s="45">
        <v>12</v>
      </c>
      <c r="F155" s="45">
        <f t="shared" si="25"/>
        <v>240</v>
      </c>
      <c r="G155" s="5">
        <f t="shared" si="24"/>
        <v>288</v>
      </c>
      <c r="H155" s="122">
        <f t="shared" si="26"/>
        <v>240</v>
      </c>
    </row>
    <row r="156" spans="1:8">
      <c r="A156" s="127">
        <f t="shared" si="27"/>
        <v>25</v>
      </c>
      <c r="B156" s="100" t="s">
        <v>143</v>
      </c>
      <c r="C156" s="98" t="s">
        <v>34</v>
      </c>
      <c r="D156" s="98">
        <v>150</v>
      </c>
      <c r="E156" s="45">
        <v>20</v>
      </c>
      <c r="F156" s="45">
        <f t="shared" si="25"/>
        <v>3000</v>
      </c>
      <c r="G156" s="5">
        <f t="shared" si="24"/>
        <v>3600</v>
      </c>
      <c r="H156" s="122">
        <f t="shared" si="26"/>
        <v>3000</v>
      </c>
    </row>
    <row r="157" spans="1:8">
      <c r="A157" s="127">
        <f t="shared" si="27"/>
        <v>26</v>
      </c>
      <c r="B157" s="100" t="s">
        <v>144</v>
      </c>
      <c r="C157" s="98" t="s">
        <v>34</v>
      </c>
      <c r="D157" s="98">
        <v>50</v>
      </c>
      <c r="E157" s="45">
        <v>2.5</v>
      </c>
      <c r="F157" s="45">
        <f t="shared" si="25"/>
        <v>125</v>
      </c>
      <c r="G157" s="5">
        <f>F157*1.2</f>
        <v>150</v>
      </c>
      <c r="H157" s="122">
        <f t="shared" si="26"/>
        <v>125</v>
      </c>
    </row>
    <row r="158" spans="1:8">
      <c r="A158" s="127">
        <f t="shared" si="27"/>
        <v>27</v>
      </c>
      <c r="B158" s="100" t="s">
        <v>145</v>
      </c>
      <c r="C158" s="98" t="s">
        <v>34</v>
      </c>
      <c r="D158" s="98">
        <v>40</v>
      </c>
      <c r="E158" s="45">
        <v>18</v>
      </c>
      <c r="F158" s="45">
        <f t="shared" si="25"/>
        <v>720</v>
      </c>
      <c r="G158" s="5">
        <f t="shared" si="24"/>
        <v>864</v>
      </c>
      <c r="H158" s="122">
        <f t="shared" si="26"/>
        <v>720</v>
      </c>
    </row>
    <row r="159" spans="1:8">
      <c r="A159" s="127">
        <f t="shared" si="27"/>
        <v>28</v>
      </c>
      <c r="B159" s="100" t="s">
        <v>146</v>
      </c>
      <c r="C159" s="98" t="s">
        <v>34</v>
      </c>
      <c r="D159" s="98">
        <v>3000</v>
      </c>
      <c r="E159" s="45">
        <v>0.6</v>
      </c>
      <c r="F159" s="45">
        <f t="shared" si="25"/>
        <v>1800</v>
      </c>
      <c r="G159" s="5">
        <f t="shared" si="24"/>
        <v>2160</v>
      </c>
      <c r="H159" s="122">
        <f t="shared" si="26"/>
        <v>1800</v>
      </c>
    </row>
    <row r="160" spans="1:8">
      <c r="A160" s="127">
        <f t="shared" si="27"/>
        <v>29</v>
      </c>
      <c r="B160" s="100" t="s">
        <v>147</v>
      </c>
      <c r="C160" s="98" t="s">
        <v>34</v>
      </c>
      <c r="D160" s="98">
        <v>40</v>
      </c>
      <c r="E160" s="45">
        <v>50</v>
      </c>
      <c r="F160" s="45">
        <f t="shared" si="25"/>
        <v>2000</v>
      </c>
      <c r="G160" s="5">
        <f>F160*1.2</f>
        <v>2400</v>
      </c>
      <c r="H160" s="122">
        <f t="shared" si="26"/>
        <v>2000</v>
      </c>
    </row>
    <row r="161" spans="1:8">
      <c r="A161" s="120">
        <v>6</v>
      </c>
      <c r="B161" s="74" t="s">
        <v>158</v>
      </c>
      <c r="C161" s="75" t="s">
        <v>10</v>
      </c>
      <c r="D161" s="58">
        <v>400000</v>
      </c>
      <c r="E161" s="75">
        <v>0.03</v>
      </c>
      <c r="F161" s="125">
        <f>D161*E161</f>
        <v>12000</v>
      </c>
      <c r="G161" s="18">
        <f>F161*1.2</f>
        <v>14400</v>
      </c>
      <c r="H161" s="123">
        <f>G161/1.2</f>
        <v>12000</v>
      </c>
    </row>
    <row r="162" spans="1:8">
      <c r="A162" s="121">
        <v>7</v>
      </c>
      <c r="B162" s="62" t="s">
        <v>122</v>
      </c>
      <c r="C162" s="46" t="s">
        <v>123</v>
      </c>
      <c r="D162" s="58">
        <v>350</v>
      </c>
      <c r="E162" s="125">
        <v>6.9</v>
      </c>
      <c r="F162" s="125">
        <f>D162*E162</f>
        <v>2415</v>
      </c>
      <c r="G162" s="5">
        <f t="shared" ref="G162" si="28">F162*1.2</f>
        <v>2898</v>
      </c>
      <c r="H162" s="123">
        <f>G162/1.2</f>
        <v>2415</v>
      </c>
    </row>
    <row r="163" spans="1:8" s="53" customFormat="1">
      <c r="A163" s="47"/>
      <c r="B163" s="48"/>
      <c r="C163" s="49"/>
      <c r="D163" s="50"/>
      <c r="E163" s="51"/>
      <c r="F163" s="51">
        <f>SUM(F7:F162)</f>
        <v>599988.25</v>
      </c>
      <c r="G163" s="52"/>
      <c r="H163" s="76"/>
    </row>
    <row r="164" spans="1:8" s="53" customFormat="1">
      <c r="A164" s="47"/>
      <c r="B164" s="48"/>
      <c r="C164" s="49"/>
      <c r="D164" s="50"/>
      <c r="E164" s="51"/>
      <c r="F164" s="51"/>
      <c r="G164" s="52"/>
      <c r="H164" s="76"/>
    </row>
  </sheetData>
  <sheetProtection password="D034" sheet="1" objects="1" scenarios="1"/>
  <pageMargins left="0.51180555555555496" right="0.13888888888888901" top="0.266666666666667" bottom="0.15208333333333299" header="0.19305555555555601" footer="0.27777777777777801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F170"/>
  <sheetViews>
    <sheetView topLeftCell="A130" workbookViewId="0">
      <selection activeCell="A4" sqref="A4:F160"/>
    </sheetView>
  </sheetViews>
  <sheetFormatPr defaultRowHeight="15"/>
  <cols>
    <col min="1" max="1" width="7" style="67" customWidth="1"/>
    <col min="2" max="2" width="80.5703125" style="67" customWidth="1"/>
    <col min="3" max="4" width="9.140625" style="67"/>
    <col min="5" max="6" width="18.7109375" style="67" customWidth="1"/>
  </cols>
  <sheetData>
    <row r="2" spans="1:6">
      <c r="B2" s="105" t="s">
        <v>173</v>
      </c>
      <c r="C2" s="106"/>
      <c r="E2" s="106" t="s">
        <v>174</v>
      </c>
    </row>
    <row r="4" spans="1:6" ht="101.25" customHeight="1">
      <c r="A4" s="2" t="s">
        <v>0</v>
      </c>
      <c r="B4" s="3" t="s">
        <v>1</v>
      </c>
      <c r="C4" s="3" t="s">
        <v>2</v>
      </c>
      <c r="D4" s="4" t="s">
        <v>3</v>
      </c>
      <c r="E4" s="107" t="s">
        <v>182</v>
      </c>
      <c r="F4" s="22" t="s">
        <v>183</v>
      </c>
    </row>
    <row r="5" spans="1:6">
      <c r="A5" s="109">
        <v>1</v>
      </c>
      <c r="B5" s="64" t="s">
        <v>7</v>
      </c>
      <c r="C5" s="9"/>
      <c r="D5" s="10"/>
      <c r="E5" s="34"/>
      <c r="F5" s="34"/>
    </row>
    <row r="6" spans="1:6">
      <c r="A6" s="110">
        <v>1</v>
      </c>
      <c r="B6" s="28" t="s">
        <v>8</v>
      </c>
      <c r="C6" s="26"/>
      <c r="D6" s="13"/>
      <c r="E6" s="34"/>
      <c r="F6" s="34"/>
    </row>
    <row r="7" spans="1:6">
      <c r="A7" s="22">
        <v>1.1000000000000001</v>
      </c>
      <c r="B7" s="29" t="s">
        <v>9</v>
      </c>
      <c r="C7" s="22" t="s">
        <v>10</v>
      </c>
      <c r="D7" s="16">
        <v>8000</v>
      </c>
      <c r="E7" s="34"/>
      <c r="F7" s="34"/>
    </row>
    <row r="8" spans="1:6">
      <c r="A8" s="22">
        <v>1.2</v>
      </c>
      <c r="B8" s="29" t="s">
        <v>11</v>
      </c>
      <c r="C8" s="22" t="s">
        <v>10</v>
      </c>
      <c r="D8" s="16">
        <v>115000</v>
      </c>
      <c r="E8" s="34"/>
      <c r="F8" s="34"/>
    </row>
    <row r="9" spans="1:6">
      <c r="A9" s="22">
        <v>1.2</v>
      </c>
      <c r="B9" s="29" t="s">
        <v>12</v>
      </c>
      <c r="C9" s="22" t="s">
        <v>10</v>
      </c>
      <c r="D9" s="16">
        <v>120000</v>
      </c>
      <c r="E9" s="34"/>
      <c r="F9" s="34"/>
    </row>
    <row r="10" spans="1:6">
      <c r="A10" s="22">
        <v>1.2</v>
      </c>
      <c r="B10" s="29" t="s">
        <v>13</v>
      </c>
      <c r="C10" s="22" t="s">
        <v>10</v>
      </c>
      <c r="D10" s="16">
        <v>1000</v>
      </c>
      <c r="E10" s="34"/>
      <c r="F10" s="34"/>
    </row>
    <row r="11" spans="1:6">
      <c r="A11" s="22">
        <v>1.5</v>
      </c>
      <c r="B11" s="29" t="s">
        <v>14</v>
      </c>
      <c r="C11" s="22" t="s">
        <v>10</v>
      </c>
      <c r="D11" s="16">
        <v>130000</v>
      </c>
      <c r="E11" s="34"/>
      <c r="F11" s="34"/>
    </row>
    <row r="12" spans="1:6">
      <c r="A12" s="22">
        <v>1.6</v>
      </c>
      <c r="B12" s="29" t="s">
        <v>15</v>
      </c>
      <c r="C12" s="22" t="s">
        <v>10</v>
      </c>
      <c r="D12" s="16">
        <v>72000</v>
      </c>
      <c r="E12" s="34"/>
      <c r="F12" s="34"/>
    </row>
    <row r="13" spans="1:6">
      <c r="A13" s="22">
        <v>1.7</v>
      </c>
      <c r="B13" s="29" t="s">
        <v>16</v>
      </c>
      <c r="C13" s="22" t="s">
        <v>10</v>
      </c>
      <c r="D13" s="16">
        <v>6000</v>
      </c>
      <c r="E13" s="34"/>
      <c r="F13" s="34"/>
    </row>
    <row r="14" spans="1:6">
      <c r="A14" s="22">
        <v>1.8</v>
      </c>
      <c r="B14" s="29" t="s">
        <v>17</v>
      </c>
      <c r="C14" s="22" t="s">
        <v>10</v>
      </c>
      <c r="D14" s="16">
        <v>10000</v>
      </c>
      <c r="E14" s="34"/>
      <c r="F14" s="34"/>
    </row>
    <row r="15" spans="1:6">
      <c r="A15" s="22">
        <v>1.9</v>
      </c>
      <c r="B15" s="29" t="s">
        <v>18</v>
      </c>
      <c r="C15" s="22" t="s">
        <v>10</v>
      </c>
      <c r="D15" s="16">
        <v>500</v>
      </c>
      <c r="E15" s="34"/>
      <c r="F15" s="34"/>
    </row>
    <row r="16" spans="1:6">
      <c r="A16" s="35">
        <v>1.1000000000000001</v>
      </c>
      <c r="B16" s="29" t="s">
        <v>19</v>
      </c>
      <c r="C16" s="22" t="s">
        <v>10</v>
      </c>
      <c r="D16" s="16">
        <v>300</v>
      </c>
      <c r="E16" s="34"/>
      <c r="F16" s="34"/>
    </row>
    <row r="17" spans="1:6">
      <c r="A17" s="22">
        <v>1.1100000000000001</v>
      </c>
      <c r="B17" s="29" t="s">
        <v>20</v>
      </c>
      <c r="C17" s="22" t="s">
        <v>10</v>
      </c>
      <c r="D17" s="16">
        <v>390000</v>
      </c>
      <c r="E17" s="34"/>
      <c r="F17" s="34"/>
    </row>
    <row r="18" spans="1:6" ht="30">
      <c r="A18" s="22">
        <v>1.1200000000000001</v>
      </c>
      <c r="B18" s="29" t="s">
        <v>21</v>
      </c>
      <c r="C18" s="22" t="s">
        <v>10</v>
      </c>
      <c r="D18" s="16">
        <v>2500</v>
      </c>
      <c r="E18" s="34"/>
      <c r="F18" s="34"/>
    </row>
    <row r="19" spans="1:6">
      <c r="A19" s="22">
        <v>1.1299999999999999</v>
      </c>
      <c r="B19" s="29" t="s">
        <v>22</v>
      </c>
      <c r="C19" s="22" t="s">
        <v>10</v>
      </c>
      <c r="D19" s="16">
        <v>250</v>
      </c>
      <c r="E19" s="34"/>
      <c r="F19" s="34"/>
    </row>
    <row r="20" spans="1:6">
      <c r="A20" s="22">
        <v>1.1399999999999999</v>
      </c>
      <c r="B20" s="29" t="s">
        <v>23</v>
      </c>
      <c r="C20" s="22" t="s">
        <v>10</v>
      </c>
      <c r="D20" s="16">
        <v>350</v>
      </c>
      <c r="E20" s="34"/>
      <c r="F20" s="34"/>
    </row>
    <row r="21" spans="1:6">
      <c r="A21" s="22">
        <v>1.1499999999999999</v>
      </c>
      <c r="B21" s="29" t="s">
        <v>24</v>
      </c>
      <c r="C21" s="22" t="s">
        <v>10</v>
      </c>
      <c r="D21" s="16">
        <v>350</v>
      </c>
      <c r="E21" s="34"/>
      <c r="F21" s="34"/>
    </row>
    <row r="22" spans="1:6">
      <c r="A22" s="110">
        <v>2</v>
      </c>
      <c r="B22" s="28" t="s">
        <v>25</v>
      </c>
      <c r="C22" s="63"/>
      <c r="D22" s="112"/>
      <c r="E22" s="34"/>
      <c r="F22" s="34"/>
    </row>
    <row r="23" spans="1:6" ht="30">
      <c r="A23" s="22">
        <v>2.1</v>
      </c>
      <c r="B23" s="29" t="s">
        <v>26</v>
      </c>
      <c r="C23" s="22" t="s">
        <v>10</v>
      </c>
      <c r="D23" s="16">
        <v>85000</v>
      </c>
      <c r="E23" s="34"/>
      <c r="F23" s="34"/>
    </row>
    <row r="24" spans="1:6" ht="30">
      <c r="A24" s="22">
        <v>2.2000000000000002</v>
      </c>
      <c r="B24" s="29" t="s">
        <v>27</v>
      </c>
      <c r="C24" s="22" t="s">
        <v>10</v>
      </c>
      <c r="D24" s="16">
        <v>4000</v>
      </c>
      <c r="E24" s="34"/>
      <c r="F24" s="34"/>
    </row>
    <row r="25" spans="1:6" ht="30">
      <c r="A25" s="22">
        <v>2.2999999999999998</v>
      </c>
      <c r="B25" s="29" t="s">
        <v>28</v>
      </c>
      <c r="C25" s="22" t="s">
        <v>10</v>
      </c>
      <c r="D25" s="16">
        <v>4000</v>
      </c>
      <c r="E25" s="34"/>
      <c r="F25" s="34"/>
    </row>
    <row r="26" spans="1:6" ht="45">
      <c r="A26" s="22">
        <v>2.4</v>
      </c>
      <c r="B26" s="29" t="s">
        <v>29</v>
      </c>
      <c r="C26" s="22" t="s">
        <v>10</v>
      </c>
      <c r="D26" s="16">
        <v>1000</v>
      </c>
      <c r="E26" s="34"/>
      <c r="F26" s="34"/>
    </row>
    <row r="27" spans="1:6">
      <c r="A27" s="22">
        <v>2.5</v>
      </c>
      <c r="B27" s="29" t="s">
        <v>30</v>
      </c>
      <c r="C27" s="22" t="s">
        <v>10</v>
      </c>
      <c r="D27" s="16">
        <v>9000</v>
      </c>
      <c r="E27" s="34"/>
      <c r="F27" s="34"/>
    </row>
    <row r="28" spans="1:6">
      <c r="A28" s="22">
        <v>2.6</v>
      </c>
      <c r="B28" s="29" t="s">
        <v>31</v>
      </c>
      <c r="C28" s="22" t="s">
        <v>10</v>
      </c>
      <c r="D28" s="16">
        <v>200</v>
      </c>
      <c r="E28" s="34"/>
      <c r="F28" s="34"/>
    </row>
    <row r="29" spans="1:6">
      <c r="A29" s="22">
        <v>2.7</v>
      </c>
      <c r="B29" s="29" t="s">
        <v>32</v>
      </c>
      <c r="C29" s="22" t="s">
        <v>10</v>
      </c>
      <c r="D29" s="16">
        <v>1300</v>
      </c>
      <c r="E29" s="34"/>
      <c r="F29" s="34"/>
    </row>
    <row r="30" spans="1:6" ht="60.75" customHeight="1">
      <c r="A30" s="22">
        <v>2.8</v>
      </c>
      <c r="B30" s="29" t="s">
        <v>33</v>
      </c>
      <c r="C30" s="22" t="s">
        <v>34</v>
      </c>
      <c r="D30" s="16">
        <v>500</v>
      </c>
      <c r="E30" s="34"/>
      <c r="F30" s="34"/>
    </row>
    <row r="31" spans="1:6" ht="45">
      <c r="A31" s="117">
        <v>2.9</v>
      </c>
      <c r="B31" s="29" t="s">
        <v>35</v>
      </c>
      <c r="C31" s="22" t="s">
        <v>34</v>
      </c>
      <c r="D31" s="16">
        <v>250</v>
      </c>
      <c r="E31" s="34"/>
      <c r="F31" s="34"/>
    </row>
    <row r="32" spans="1:6" ht="30">
      <c r="A32" s="35">
        <v>2.1</v>
      </c>
      <c r="B32" s="29" t="s">
        <v>36</v>
      </c>
      <c r="C32" s="22" t="s">
        <v>10</v>
      </c>
      <c r="D32" s="16">
        <v>300</v>
      </c>
      <c r="E32" s="34"/>
      <c r="F32" s="34"/>
    </row>
    <row r="33" spans="1:6" ht="60">
      <c r="A33" s="35">
        <v>2.11</v>
      </c>
      <c r="B33" s="29" t="s">
        <v>37</v>
      </c>
      <c r="C33" s="22" t="s">
        <v>10</v>
      </c>
      <c r="D33" s="16">
        <v>250</v>
      </c>
      <c r="E33" s="34"/>
      <c r="F33" s="34"/>
    </row>
    <row r="34" spans="1:6">
      <c r="A34" s="110">
        <v>3</v>
      </c>
      <c r="B34" s="28" t="s">
        <v>38</v>
      </c>
      <c r="C34" s="26"/>
      <c r="D34" s="13"/>
      <c r="E34" s="34"/>
      <c r="F34" s="34"/>
    </row>
    <row r="35" spans="1:6">
      <c r="A35" s="22">
        <v>3.1</v>
      </c>
      <c r="B35" s="29" t="s">
        <v>39</v>
      </c>
      <c r="C35" s="22" t="s">
        <v>10</v>
      </c>
      <c r="D35" s="16">
        <v>400</v>
      </c>
      <c r="E35" s="34"/>
      <c r="F35" s="34"/>
    </row>
    <row r="36" spans="1:6">
      <c r="A36" s="22">
        <v>3.2</v>
      </c>
      <c r="B36" s="29" t="s">
        <v>40</v>
      </c>
      <c r="C36" s="22" t="s">
        <v>10</v>
      </c>
      <c r="D36" s="16">
        <v>400</v>
      </c>
      <c r="E36" s="34"/>
      <c r="F36" s="34"/>
    </row>
    <row r="37" spans="1:6">
      <c r="A37" s="22">
        <v>3.3</v>
      </c>
      <c r="B37" s="29" t="s">
        <v>41</v>
      </c>
      <c r="C37" s="22" t="s">
        <v>10</v>
      </c>
      <c r="D37" s="16">
        <v>4500</v>
      </c>
      <c r="E37" s="34"/>
      <c r="F37" s="34"/>
    </row>
    <row r="38" spans="1:6">
      <c r="A38" s="22">
        <v>3.4</v>
      </c>
      <c r="B38" s="29" t="s">
        <v>42</v>
      </c>
      <c r="C38" s="22" t="s">
        <v>10</v>
      </c>
      <c r="D38" s="16">
        <v>15000</v>
      </c>
      <c r="E38" s="34"/>
      <c r="F38" s="34"/>
    </row>
    <row r="39" spans="1:6">
      <c r="A39" s="22">
        <v>3.5</v>
      </c>
      <c r="B39" s="29" t="s">
        <v>43</v>
      </c>
      <c r="C39" s="22" t="s">
        <v>10</v>
      </c>
      <c r="D39" s="16">
        <v>18000</v>
      </c>
      <c r="E39" s="34"/>
      <c r="F39" s="34"/>
    </row>
    <row r="40" spans="1:6">
      <c r="A40" s="22">
        <v>3.6</v>
      </c>
      <c r="B40" s="29" t="s">
        <v>44</v>
      </c>
      <c r="C40" s="22" t="s">
        <v>10</v>
      </c>
      <c r="D40" s="16">
        <v>18000</v>
      </c>
      <c r="E40" s="34"/>
      <c r="F40" s="34"/>
    </row>
    <row r="41" spans="1:6">
      <c r="A41" s="22">
        <v>3.7</v>
      </c>
      <c r="B41" s="29" t="s">
        <v>45</v>
      </c>
      <c r="C41" s="22" t="s">
        <v>10</v>
      </c>
      <c r="D41" s="16">
        <v>2500</v>
      </c>
      <c r="E41" s="34"/>
      <c r="F41" s="34"/>
    </row>
    <row r="42" spans="1:6">
      <c r="A42" s="22">
        <v>3.8</v>
      </c>
      <c r="B42" s="29" t="s">
        <v>46</v>
      </c>
      <c r="C42" s="22" t="s">
        <v>10</v>
      </c>
      <c r="D42" s="16">
        <v>28000</v>
      </c>
      <c r="E42" s="34"/>
      <c r="F42" s="34"/>
    </row>
    <row r="43" spans="1:6">
      <c r="A43" s="117">
        <v>3.9</v>
      </c>
      <c r="B43" s="29" t="s">
        <v>47</v>
      </c>
      <c r="C43" s="22" t="s">
        <v>10</v>
      </c>
      <c r="D43" s="16">
        <v>200</v>
      </c>
      <c r="E43" s="34"/>
      <c r="F43" s="34"/>
    </row>
    <row r="44" spans="1:6">
      <c r="A44" s="35">
        <v>3.1</v>
      </c>
      <c r="B44" s="29" t="s">
        <v>48</v>
      </c>
      <c r="C44" s="22" t="s">
        <v>10</v>
      </c>
      <c r="D44" s="16">
        <v>1000</v>
      </c>
      <c r="E44" s="34"/>
      <c r="F44" s="34"/>
    </row>
    <row r="45" spans="1:6">
      <c r="A45" s="22">
        <v>3.11</v>
      </c>
      <c r="B45" s="29" t="s">
        <v>49</v>
      </c>
      <c r="C45" s="22" t="s">
        <v>10</v>
      </c>
      <c r="D45" s="16">
        <v>14000</v>
      </c>
      <c r="E45" s="34"/>
      <c r="F45" s="34"/>
    </row>
    <row r="46" spans="1:6" ht="30">
      <c r="A46" s="22">
        <v>3.12</v>
      </c>
      <c r="B46" s="29" t="s">
        <v>50</v>
      </c>
      <c r="C46" s="22" t="s">
        <v>10</v>
      </c>
      <c r="D46" s="16">
        <v>100</v>
      </c>
      <c r="E46" s="34"/>
      <c r="F46" s="34"/>
    </row>
    <row r="47" spans="1:6" ht="45">
      <c r="A47" s="22">
        <v>3.13</v>
      </c>
      <c r="B47" s="29" t="s">
        <v>51</v>
      </c>
      <c r="C47" s="22" t="s">
        <v>10</v>
      </c>
      <c r="D47" s="16">
        <v>800</v>
      </c>
      <c r="E47" s="34"/>
      <c r="F47" s="34"/>
    </row>
    <row r="48" spans="1:6" ht="90">
      <c r="A48" s="22">
        <v>3.14</v>
      </c>
      <c r="B48" s="29" t="s">
        <v>52</v>
      </c>
      <c r="C48" s="22" t="s">
        <v>10</v>
      </c>
      <c r="D48" s="16">
        <v>10</v>
      </c>
      <c r="E48" s="34"/>
      <c r="F48" s="34"/>
    </row>
    <row r="49" spans="1:6" ht="30">
      <c r="A49" s="22">
        <v>3.15</v>
      </c>
      <c r="B49" s="29" t="s">
        <v>53</v>
      </c>
      <c r="C49" s="22" t="s">
        <v>10</v>
      </c>
      <c r="D49" s="16">
        <v>500</v>
      </c>
      <c r="E49" s="34"/>
      <c r="F49" s="34"/>
    </row>
    <row r="50" spans="1:6" ht="61.5" customHeight="1">
      <c r="A50" s="35">
        <v>3.16</v>
      </c>
      <c r="B50" s="60" t="s">
        <v>159</v>
      </c>
      <c r="C50" s="22" t="s">
        <v>10</v>
      </c>
      <c r="D50" s="16">
        <v>20</v>
      </c>
      <c r="E50" s="34"/>
      <c r="F50" s="34"/>
    </row>
    <row r="51" spans="1:6" ht="61.5" customHeight="1">
      <c r="A51" s="22">
        <v>3.17</v>
      </c>
      <c r="B51" s="60" t="s">
        <v>186</v>
      </c>
      <c r="C51" s="22" t="s">
        <v>10</v>
      </c>
      <c r="D51" s="16">
        <v>20</v>
      </c>
      <c r="E51" s="34"/>
      <c r="F51" s="34"/>
    </row>
    <row r="52" spans="1:6">
      <c r="A52" s="110">
        <v>4</v>
      </c>
      <c r="B52" s="28" t="s">
        <v>54</v>
      </c>
      <c r="C52" s="27"/>
      <c r="D52" s="13"/>
      <c r="E52" s="34"/>
      <c r="F52" s="34"/>
    </row>
    <row r="53" spans="1:6" ht="45">
      <c r="A53" s="22">
        <v>4.0999999999999996</v>
      </c>
      <c r="B53" s="29" t="s">
        <v>161</v>
      </c>
      <c r="C53" s="22" t="s">
        <v>10</v>
      </c>
      <c r="D53" s="16">
        <v>37000</v>
      </c>
      <c r="E53" s="34"/>
      <c r="F53" s="34"/>
    </row>
    <row r="54" spans="1:6" ht="45">
      <c r="A54" s="22">
        <v>4.2</v>
      </c>
      <c r="B54" s="29" t="s">
        <v>162</v>
      </c>
      <c r="C54" s="22" t="s">
        <v>10</v>
      </c>
      <c r="D54" s="16">
        <v>300</v>
      </c>
      <c r="E54" s="34"/>
      <c r="F54" s="34"/>
    </row>
    <row r="55" spans="1:6">
      <c r="A55" s="22">
        <v>4.3</v>
      </c>
      <c r="B55" s="29" t="s">
        <v>55</v>
      </c>
      <c r="C55" s="22" t="s">
        <v>10</v>
      </c>
      <c r="D55" s="16">
        <v>600</v>
      </c>
      <c r="E55" s="34"/>
      <c r="F55" s="34"/>
    </row>
    <row r="56" spans="1:6" ht="30">
      <c r="A56" s="22">
        <v>4.4000000000000004</v>
      </c>
      <c r="B56" s="29" t="s">
        <v>163</v>
      </c>
      <c r="C56" s="22" t="s">
        <v>10</v>
      </c>
      <c r="D56" s="16">
        <v>4000</v>
      </c>
      <c r="E56" s="34"/>
      <c r="F56" s="34"/>
    </row>
    <row r="57" spans="1:6" ht="30">
      <c r="A57" s="22">
        <v>4.5</v>
      </c>
      <c r="B57" s="29" t="s">
        <v>56</v>
      </c>
      <c r="C57" s="22" t="s">
        <v>10</v>
      </c>
      <c r="D57" s="16">
        <v>300</v>
      </c>
      <c r="E57" s="34"/>
      <c r="F57" s="34"/>
    </row>
    <row r="58" spans="1:6">
      <c r="A58" s="22">
        <v>4.5999999999999996</v>
      </c>
      <c r="B58" s="29" t="s">
        <v>57</v>
      </c>
      <c r="C58" s="22" t="s">
        <v>10</v>
      </c>
      <c r="D58" s="16">
        <v>50</v>
      </c>
      <c r="E58" s="34"/>
      <c r="F58" s="34"/>
    </row>
    <row r="59" spans="1:6">
      <c r="A59" s="22">
        <v>4.7</v>
      </c>
      <c r="B59" s="29" t="s">
        <v>58</v>
      </c>
      <c r="C59" s="22" t="s">
        <v>10</v>
      </c>
      <c r="D59" s="16">
        <v>23000</v>
      </c>
      <c r="E59" s="34"/>
      <c r="F59" s="34"/>
    </row>
    <row r="60" spans="1:6">
      <c r="A60" s="22">
        <v>4.8</v>
      </c>
      <c r="B60" s="29" t="s">
        <v>59</v>
      </c>
      <c r="C60" s="22" t="s">
        <v>10</v>
      </c>
      <c r="D60" s="16">
        <v>400</v>
      </c>
      <c r="E60" s="34"/>
      <c r="F60" s="34"/>
    </row>
    <row r="61" spans="1:6">
      <c r="A61" s="117">
        <v>4.9000000000000004</v>
      </c>
      <c r="B61" s="29" t="s">
        <v>60</v>
      </c>
      <c r="C61" s="22" t="s">
        <v>10</v>
      </c>
      <c r="D61" s="16">
        <v>1200</v>
      </c>
      <c r="E61" s="34"/>
      <c r="F61" s="34"/>
    </row>
    <row r="62" spans="1:6">
      <c r="A62" s="35">
        <v>4.0999999999999996</v>
      </c>
      <c r="B62" s="29" t="s">
        <v>61</v>
      </c>
      <c r="C62" s="22" t="s">
        <v>10</v>
      </c>
      <c r="D62" s="16">
        <v>130</v>
      </c>
      <c r="E62" s="34"/>
      <c r="F62" s="34"/>
    </row>
    <row r="63" spans="1:6">
      <c r="A63" s="35">
        <v>4.1100000000000003</v>
      </c>
      <c r="B63" s="29" t="s">
        <v>62</v>
      </c>
      <c r="C63" s="22" t="s">
        <v>10</v>
      </c>
      <c r="D63" s="16">
        <v>200</v>
      </c>
      <c r="E63" s="34"/>
      <c r="F63" s="34"/>
    </row>
    <row r="64" spans="1:6">
      <c r="A64" s="110">
        <v>5</v>
      </c>
      <c r="B64" s="28" t="s">
        <v>63</v>
      </c>
      <c r="C64" s="26"/>
      <c r="D64" s="13"/>
      <c r="E64" s="34"/>
      <c r="F64" s="34"/>
    </row>
    <row r="65" spans="1:6">
      <c r="A65" s="22">
        <v>5.0999999999999996</v>
      </c>
      <c r="B65" s="29" t="s">
        <v>64</v>
      </c>
      <c r="C65" s="22" t="s">
        <v>10</v>
      </c>
      <c r="D65" s="16">
        <v>25</v>
      </c>
      <c r="E65" s="34"/>
      <c r="F65" s="34"/>
    </row>
    <row r="66" spans="1:6">
      <c r="A66" s="22">
        <v>5.2</v>
      </c>
      <c r="B66" s="29" t="s">
        <v>65</v>
      </c>
      <c r="C66" s="22" t="s">
        <v>10</v>
      </c>
      <c r="D66" s="16">
        <v>100</v>
      </c>
      <c r="E66" s="34"/>
      <c r="F66" s="34"/>
    </row>
    <row r="67" spans="1:6">
      <c r="A67" s="22">
        <v>5.3</v>
      </c>
      <c r="B67" s="29" t="s">
        <v>66</v>
      </c>
      <c r="C67" s="22" t="s">
        <v>10</v>
      </c>
      <c r="D67" s="16">
        <v>7000</v>
      </c>
      <c r="E67" s="34"/>
      <c r="F67" s="34"/>
    </row>
    <row r="68" spans="1:6">
      <c r="A68" s="22">
        <v>5.4</v>
      </c>
      <c r="B68" s="29" t="s">
        <v>67</v>
      </c>
      <c r="C68" s="22" t="s">
        <v>10</v>
      </c>
      <c r="D68" s="16">
        <v>2000</v>
      </c>
      <c r="E68" s="34"/>
      <c r="F68" s="34"/>
    </row>
    <row r="69" spans="1:6">
      <c r="A69" s="114">
        <v>2</v>
      </c>
      <c r="B69" s="39" t="s">
        <v>148</v>
      </c>
      <c r="C69" s="31"/>
      <c r="D69" s="32"/>
      <c r="E69" s="34"/>
      <c r="F69" s="34"/>
    </row>
    <row r="70" spans="1:6">
      <c r="A70" s="110">
        <v>1</v>
      </c>
      <c r="B70" s="28" t="s">
        <v>68</v>
      </c>
      <c r="C70" s="26"/>
      <c r="D70" s="13"/>
      <c r="E70" s="34"/>
      <c r="F70" s="34"/>
    </row>
    <row r="71" spans="1:6">
      <c r="A71" s="117">
        <v>1.1000000000000001</v>
      </c>
      <c r="B71" s="65" t="s">
        <v>69</v>
      </c>
      <c r="C71" s="22" t="s">
        <v>10</v>
      </c>
      <c r="D71" s="16">
        <v>50</v>
      </c>
      <c r="E71" s="34"/>
      <c r="F71" s="34"/>
    </row>
    <row r="72" spans="1:6">
      <c r="A72" s="117">
        <v>1.2</v>
      </c>
      <c r="B72" s="65" t="s">
        <v>70</v>
      </c>
      <c r="C72" s="22" t="s">
        <v>10</v>
      </c>
      <c r="D72" s="16">
        <v>10</v>
      </c>
      <c r="E72" s="34"/>
      <c r="F72" s="34"/>
    </row>
    <row r="73" spans="1:6">
      <c r="A73" s="117">
        <v>1.3</v>
      </c>
      <c r="B73" s="65" t="s">
        <v>71</v>
      </c>
      <c r="C73" s="22" t="s">
        <v>10</v>
      </c>
      <c r="D73" s="16">
        <v>30</v>
      </c>
      <c r="E73" s="34"/>
      <c r="F73" s="34"/>
    </row>
    <row r="74" spans="1:6">
      <c r="A74" s="117">
        <v>1.4</v>
      </c>
      <c r="B74" s="65" t="s">
        <v>164</v>
      </c>
      <c r="C74" s="22" t="s">
        <v>10</v>
      </c>
      <c r="D74" s="16">
        <v>30</v>
      </c>
      <c r="E74" s="34"/>
      <c r="F74" s="34"/>
    </row>
    <row r="75" spans="1:6">
      <c r="A75" s="117">
        <v>1.5</v>
      </c>
      <c r="B75" s="65" t="s">
        <v>72</v>
      </c>
      <c r="C75" s="22" t="s">
        <v>10</v>
      </c>
      <c r="D75" s="16">
        <v>10</v>
      </c>
      <c r="E75" s="34"/>
      <c r="F75" s="34"/>
    </row>
    <row r="76" spans="1:6">
      <c r="A76" s="117">
        <v>1.6</v>
      </c>
      <c r="B76" s="65" t="s">
        <v>73</v>
      </c>
      <c r="C76" s="22" t="s">
        <v>10</v>
      </c>
      <c r="D76" s="16">
        <v>600</v>
      </c>
      <c r="E76" s="34"/>
      <c r="F76" s="34"/>
    </row>
    <row r="77" spans="1:6">
      <c r="A77" s="117">
        <v>1.7</v>
      </c>
      <c r="B77" s="65" t="s">
        <v>74</v>
      </c>
      <c r="C77" s="22" t="s">
        <v>10</v>
      </c>
      <c r="D77" s="16">
        <v>2500</v>
      </c>
      <c r="E77" s="34"/>
      <c r="F77" s="34"/>
    </row>
    <row r="78" spans="1:6" ht="45">
      <c r="A78" s="117">
        <v>1.8</v>
      </c>
      <c r="B78" s="65" t="s">
        <v>75</v>
      </c>
      <c r="C78" s="22" t="s">
        <v>10</v>
      </c>
      <c r="D78" s="16">
        <v>6200</v>
      </c>
      <c r="E78" s="34"/>
      <c r="F78" s="34"/>
    </row>
    <row r="79" spans="1:6" ht="45">
      <c r="A79" s="117">
        <v>1.9</v>
      </c>
      <c r="B79" s="65" t="s">
        <v>76</v>
      </c>
      <c r="C79" s="22" t="s">
        <v>10</v>
      </c>
      <c r="D79" s="16">
        <v>400</v>
      </c>
      <c r="E79" s="34"/>
      <c r="F79" s="34"/>
    </row>
    <row r="80" spans="1:6" ht="45">
      <c r="A80" s="35">
        <v>1.1000000000000001</v>
      </c>
      <c r="B80" s="65" t="s">
        <v>77</v>
      </c>
      <c r="C80" s="22" t="s">
        <v>10</v>
      </c>
      <c r="D80" s="16">
        <v>250</v>
      </c>
      <c r="E80" s="34"/>
      <c r="F80" s="34"/>
    </row>
    <row r="81" spans="1:6" ht="75">
      <c r="A81" s="35">
        <v>1.1100000000000001</v>
      </c>
      <c r="B81" s="65" t="s">
        <v>78</v>
      </c>
      <c r="C81" s="22" t="s">
        <v>10</v>
      </c>
      <c r="D81" s="16">
        <v>80</v>
      </c>
      <c r="E81" s="34"/>
      <c r="F81" s="34"/>
    </row>
    <row r="82" spans="1:6">
      <c r="A82" s="110">
        <v>2</v>
      </c>
      <c r="B82" s="28" t="s">
        <v>79</v>
      </c>
      <c r="C82" s="26"/>
      <c r="D82" s="13"/>
      <c r="E82" s="34"/>
      <c r="F82" s="34"/>
    </row>
    <row r="83" spans="1:6">
      <c r="A83" s="22">
        <v>2.1</v>
      </c>
      <c r="B83" s="29" t="s">
        <v>80</v>
      </c>
      <c r="C83" s="22" t="s">
        <v>10</v>
      </c>
      <c r="D83" s="16">
        <v>50</v>
      </c>
      <c r="E83" s="34"/>
      <c r="F83" s="34"/>
    </row>
    <row r="84" spans="1:6">
      <c r="A84" s="22">
        <v>2.2000000000000002</v>
      </c>
      <c r="B84" s="29" t="s">
        <v>81</v>
      </c>
      <c r="C84" s="22" t="s">
        <v>10</v>
      </c>
      <c r="D84" s="16">
        <v>10</v>
      </c>
      <c r="E84" s="34"/>
      <c r="F84" s="34"/>
    </row>
    <row r="85" spans="1:6">
      <c r="A85" s="22">
        <v>2.2999999999999998</v>
      </c>
      <c r="B85" s="29" t="s">
        <v>82</v>
      </c>
      <c r="C85" s="22" t="s">
        <v>10</v>
      </c>
      <c r="D85" s="16">
        <v>500</v>
      </c>
      <c r="E85" s="34"/>
      <c r="F85" s="34"/>
    </row>
    <row r="86" spans="1:6">
      <c r="A86" s="22">
        <v>2.4</v>
      </c>
      <c r="B86" s="29" t="s">
        <v>83</v>
      </c>
      <c r="C86" s="22" t="s">
        <v>10</v>
      </c>
      <c r="D86" s="16">
        <v>800</v>
      </c>
      <c r="E86" s="34"/>
      <c r="F86" s="34"/>
    </row>
    <row r="87" spans="1:6">
      <c r="A87" s="22">
        <v>2.5</v>
      </c>
      <c r="B87" s="29" t="s">
        <v>84</v>
      </c>
      <c r="C87" s="22" t="s">
        <v>10</v>
      </c>
      <c r="D87" s="16">
        <v>1000</v>
      </c>
      <c r="E87" s="34"/>
      <c r="F87" s="34"/>
    </row>
    <row r="88" spans="1:6">
      <c r="A88" s="22">
        <v>2.6</v>
      </c>
      <c r="B88" s="29" t="s">
        <v>85</v>
      </c>
      <c r="C88" s="22" t="s">
        <v>10</v>
      </c>
      <c r="D88" s="16">
        <v>1000</v>
      </c>
      <c r="E88" s="34"/>
      <c r="F88" s="34"/>
    </row>
    <row r="89" spans="1:6">
      <c r="A89" s="22">
        <v>2.7</v>
      </c>
      <c r="B89" s="29" t="s">
        <v>86</v>
      </c>
      <c r="C89" s="22" t="s">
        <v>10</v>
      </c>
      <c r="D89" s="16">
        <v>1000</v>
      </c>
      <c r="E89" s="34"/>
      <c r="F89" s="34"/>
    </row>
    <row r="90" spans="1:6">
      <c r="A90" s="22">
        <v>2.8</v>
      </c>
      <c r="B90" s="29" t="s">
        <v>87</v>
      </c>
      <c r="C90" s="22" t="s">
        <v>10</v>
      </c>
      <c r="D90" s="16">
        <v>1000</v>
      </c>
      <c r="E90" s="34"/>
      <c r="F90" s="34"/>
    </row>
    <row r="91" spans="1:6">
      <c r="A91" s="117">
        <v>2.9</v>
      </c>
      <c r="B91" s="29" t="s">
        <v>88</v>
      </c>
      <c r="C91" s="22" t="s">
        <v>10</v>
      </c>
      <c r="D91" s="16">
        <v>50</v>
      </c>
      <c r="E91" s="34"/>
      <c r="F91" s="34"/>
    </row>
    <row r="92" spans="1:6">
      <c r="A92" s="35">
        <v>2.1</v>
      </c>
      <c r="B92" s="29" t="s">
        <v>89</v>
      </c>
      <c r="C92" s="22" t="s">
        <v>10</v>
      </c>
      <c r="D92" s="16">
        <v>550</v>
      </c>
      <c r="E92" s="34"/>
      <c r="F92" s="34"/>
    </row>
    <row r="93" spans="1:6" ht="30">
      <c r="A93" s="35">
        <v>2.11</v>
      </c>
      <c r="B93" s="29" t="s">
        <v>90</v>
      </c>
      <c r="C93" s="22" t="s">
        <v>10</v>
      </c>
      <c r="D93" s="16">
        <v>30</v>
      </c>
      <c r="E93" s="34"/>
      <c r="F93" s="34"/>
    </row>
    <row r="94" spans="1:6">
      <c r="A94" s="10">
        <v>3</v>
      </c>
      <c r="B94" s="39" t="s">
        <v>149</v>
      </c>
      <c r="C94" s="31"/>
      <c r="D94" s="32"/>
      <c r="E94" s="34"/>
      <c r="F94" s="34"/>
    </row>
    <row r="95" spans="1:6" ht="28.5">
      <c r="A95" s="110">
        <v>1</v>
      </c>
      <c r="B95" s="28" t="s">
        <v>152</v>
      </c>
      <c r="C95" s="26"/>
      <c r="D95" s="13"/>
      <c r="E95" s="34"/>
      <c r="F95" s="34"/>
    </row>
    <row r="96" spans="1:6" ht="45">
      <c r="A96" s="22">
        <v>1.1000000000000001</v>
      </c>
      <c r="B96" s="29" t="s">
        <v>91</v>
      </c>
      <c r="C96" s="22" t="s">
        <v>10</v>
      </c>
      <c r="D96" s="16">
        <v>200</v>
      </c>
      <c r="E96" s="34"/>
      <c r="F96" s="34"/>
    </row>
    <row r="97" spans="1:6" ht="30">
      <c r="A97" s="22">
        <v>1.2</v>
      </c>
      <c r="B97" s="29" t="s">
        <v>92</v>
      </c>
      <c r="C97" s="22" t="s">
        <v>10</v>
      </c>
      <c r="D97" s="16">
        <v>3000</v>
      </c>
      <c r="E97" s="34"/>
      <c r="F97" s="34"/>
    </row>
    <row r="98" spans="1:6" ht="60">
      <c r="A98" s="22">
        <v>1.3</v>
      </c>
      <c r="B98" s="29" t="s">
        <v>153</v>
      </c>
      <c r="C98" s="22" t="s">
        <v>10</v>
      </c>
      <c r="D98" s="16">
        <v>200</v>
      </c>
      <c r="E98" s="34"/>
      <c r="F98" s="34"/>
    </row>
    <row r="99" spans="1:6" ht="60">
      <c r="A99" s="22">
        <v>1.4</v>
      </c>
      <c r="B99" s="29" t="s">
        <v>154</v>
      </c>
      <c r="C99" s="22" t="s">
        <v>10</v>
      </c>
      <c r="D99" s="16">
        <v>200</v>
      </c>
      <c r="E99" s="34"/>
      <c r="F99" s="34"/>
    </row>
    <row r="100" spans="1:6" ht="90">
      <c r="A100" s="22">
        <v>1.5</v>
      </c>
      <c r="B100" s="29" t="s">
        <v>93</v>
      </c>
      <c r="C100" s="22" t="s">
        <v>10</v>
      </c>
      <c r="D100" s="16">
        <v>250</v>
      </c>
      <c r="E100" s="34"/>
      <c r="F100" s="34"/>
    </row>
    <row r="101" spans="1:6" ht="135">
      <c r="A101" s="34">
        <v>1.6</v>
      </c>
      <c r="B101" s="29" t="s">
        <v>94</v>
      </c>
      <c r="C101" s="22" t="s">
        <v>10</v>
      </c>
      <c r="D101" s="16">
        <v>250</v>
      </c>
      <c r="E101" s="34"/>
      <c r="F101" s="34"/>
    </row>
    <row r="102" spans="1:6" ht="138.75" customHeight="1">
      <c r="A102" s="34">
        <v>1.7</v>
      </c>
      <c r="B102" s="115" t="s">
        <v>95</v>
      </c>
      <c r="C102" s="22" t="s">
        <v>10</v>
      </c>
      <c r="D102" s="34">
        <v>150</v>
      </c>
      <c r="E102" s="34"/>
      <c r="F102" s="34"/>
    </row>
    <row r="103" spans="1:6" ht="90">
      <c r="A103" s="34">
        <v>1.8</v>
      </c>
      <c r="B103" s="116" t="s">
        <v>96</v>
      </c>
      <c r="C103" s="22" t="s">
        <v>10</v>
      </c>
      <c r="D103" s="34">
        <v>50</v>
      </c>
      <c r="E103" s="34"/>
      <c r="F103" s="34"/>
    </row>
    <row r="104" spans="1:6" ht="28.5">
      <c r="A104" s="79">
        <v>2</v>
      </c>
      <c r="B104" s="66" t="s">
        <v>157</v>
      </c>
      <c r="C104" s="54"/>
      <c r="D104" s="55"/>
      <c r="E104" s="34"/>
      <c r="F104" s="34"/>
    </row>
    <row r="105" spans="1:6" ht="85.5" customHeight="1">
      <c r="A105" s="37">
        <v>2.1</v>
      </c>
      <c r="B105" s="60" t="s">
        <v>124</v>
      </c>
      <c r="C105" s="80" t="s">
        <v>34</v>
      </c>
      <c r="D105" s="38">
        <v>50</v>
      </c>
      <c r="E105" s="34"/>
      <c r="F105" s="34"/>
    </row>
    <row r="106" spans="1:6" ht="90">
      <c r="A106" s="37">
        <v>2.2000000000000002</v>
      </c>
      <c r="B106" s="61" t="s">
        <v>125</v>
      </c>
      <c r="C106" s="80" t="s">
        <v>34</v>
      </c>
      <c r="D106" s="38">
        <v>100</v>
      </c>
      <c r="E106" s="34"/>
      <c r="F106" s="34"/>
    </row>
    <row r="107" spans="1:6" ht="90">
      <c r="A107" s="37">
        <v>2.2999999999999998</v>
      </c>
      <c r="B107" s="61" t="s">
        <v>156</v>
      </c>
      <c r="C107" s="80" t="s">
        <v>34</v>
      </c>
      <c r="D107" s="38">
        <v>100</v>
      </c>
      <c r="E107" s="34"/>
      <c r="F107" s="34"/>
    </row>
    <row r="108" spans="1:6">
      <c r="A108" s="112">
        <v>3</v>
      </c>
      <c r="B108" s="28" t="s">
        <v>155</v>
      </c>
      <c r="C108" s="27"/>
      <c r="D108" s="13"/>
      <c r="E108" s="34"/>
      <c r="F108" s="34"/>
    </row>
    <row r="109" spans="1:6">
      <c r="A109" s="117">
        <v>3.1</v>
      </c>
      <c r="B109" s="29" t="s">
        <v>97</v>
      </c>
      <c r="C109" s="22" t="s">
        <v>10</v>
      </c>
      <c r="D109" s="16">
        <v>65000</v>
      </c>
      <c r="E109" s="34"/>
      <c r="F109" s="34"/>
    </row>
    <row r="110" spans="1:6">
      <c r="A110" s="117">
        <v>3.2</v>
      </c>
      <c r="B110" s="29" t="s">
        <v>98</v>
      </c>
      <c r="C110" s="22" t="s">
        <v>10</v>
      </c>
      <c r="D110" s="16">
        <v>36000</v>
      </c>
      <c r="E110" s="34"/>
      <c r="F110" s="34"/>
    </row>
    <row r="111" spans="1:6">
      <c r="A111" s="117">
        <v>3.3</v>
      </c>
      <c r="B111" s="29" t="s">
        <v>150</v>
      </c>
      <c r="C111" s="22" t="s">
        <v>10</v>
      </c>
      <c r="D111" s="16">
        <v>10000</v>
      </c>
      <c r="E111" s="34"/>
      <c r="F111" s="34"/>
    </row>
    <row r="112" spans="1:6">
      <c r="A112" s="117">
        <v>3.4</v>
      </c>
      <c r="B112" s="29" t="s">
        <v>99</v>
      </c>
      <c r="C112" s="22" t="s">
        <v>10</v>
      </c>
      <c r="D112" s="16">
        <v>8000</v>
      </c>
      <c r="E112" s="34"/>
      <c r="F112" s="34"/>
    </row>
    <row r="113" spans="1:6">
      <c r="A113" s="112">
        <v>4</v>
      </c>
      <c r="B113" s="28" t="s">
        <v>100</v>
      </c>
      <c r="C113" s="27"/>
      <c r="D113" s="13"/>
      <c r="E113" s="34"/>
      <c r="F113" s="34"/>
    </row>
    <row r="114" spans="1:6" ht="105">
      <c r="A114" s="117">
        <v>4.0999999999999996</v>
      </c>
      <c r="B114" s="29" t="s">
        <v>165</v>
      </c>
      <c r="C114" s="22" t="s">
        <v>101</v>
      </c>
      <c r="D114" s="16">
        <v>42000</v>
      </c>
      <c r="E114" s="34"/>
      <c r="F114" s="34"/>
    </row>
    <row r="115" spans="1:6" ht="105">
      <c r="A115" s="117">
        <v>4.2</v>
      </c>
      <c r="B115" s="29" t="s">
        <v>166</v>
      </c>
      <c r="C115" s="22" t="s">
        <v>101</v>
      </c>
      <c r="D115" s="16">
        <v>8000</v>
      </c>
      <c r="E115" s="34"/>
      <c r="F115" s="34"/>
    </row>
    <row r="116" spans="1:6" ht="90">
      <c r="A116" s="117">
        <v>4.3</v>
      </c>
      <c r="B116" s="29" t="s">
        <v>167</v>
      </c>
      <c r="C116" s="22" t="s">
        <v>101</v>
      </c>
      <c r="D116" s="16">
        <v>5000</v>
      </c>
      <c r="E116" s="34"/>
      <c r="F116" s="34"/>
    </row>
    <row r="117" spans="1:6" ht="67.5" customHeight="1">
      <c r="A117" s="117">
        <v>4.4000000000000004</v>
      </c>
      <c r="B117" s="29" t="s">
        <v>102</v>
      </c>
      <c r="C117" s="22" t="s">
        <v>101</v>
      </c>
      <c r="D117" s="16">
        <v>2000</v>
      </c>
      <c r="E117" s="34"/>
      <c r="F117" s="34"/>
    </row>
    <row r="118" spans="1:6">
      <c r="A118" s="110">
        <v>5</v>
      </c>
      <c r="B118" s="28" t="s">
        <v>103</v>
      </c>
      <c r="C118" s="26"/>
      <c r="D118" s="13"/>
      <c r="E118" s="34"/>
      <c r="F118" s="34"/>
    </row>
    <row r="119" spans="1:6" ht="30">
      <c r="A119" s="117">
        <v>5.0999999999999996</v>
      </c>
      <c r="B119" s="29" t="s">
        <v>104</v>
      </c>
      <c r="C119" s="22" t="s">
        <v>34</v>
      </c>
      <c r="D119" s="16">
        <v>400000</v>
      </c>
      <c r="E119" s="34"/>
      <c r="F119" s="34"/>
    </row>
    <row r="120" spans="1:6" ht="45">
      <c r="A120" s="118">
        <v>5.2</v>
      </c>
      <c r="B120" s="36" t="s">
        <v>105</v>
      </c>
      <c r="C120" s="37" t="s">
        <v>34</v>
      </c>
      <c r="D120" s="38">
        <v>950000</v>
      </c>
      <c r="E120" s="34"/>
      <c r="F120" s="34"/>
    </row>
    <row r="121" spans="1:6">
      <c r="A121" s="118">
        <v>5.3</v>
      </c>
      <c r="B121" s="29" t="s">
        <v>106</v>
      </c>
      <c r="C121" s="22" t="s">
        <v>34</v>
      </c>
      <c r="D121" s="16">
        <v>130000</v>
      </c>
      <c r="E121" s="34"/>
      <c r="F121" s="34"/>
    </row>
    <row r="122" spans="1:6">
      <c r="A122" s="114">
        <v>4</v>
      </c>
      <c r="B122" s="39" t="s">
        <v>107</v>
      </c>
      <c r="C122" s="40"/>
      <c r="D122" s="32"/>
      <c r="E122" s="34"/>
      <c r="F122" s="34"/>
    </row>
    <row r="123" spans="1:6">
      <c r="A123" s="37">
        <v>4.0999999999999996</v>
      </c>
      <c r="B123" s="36" t="s">
        <v>108</v>
      </c>
      <c r="C123" s="37" t="s">
        <v>10</v>
      </c>
      <c r="D123" s="38">
        <v>2000</v>
      </c>
      <c r="E123" s="34"/>
      <c r="F123" s="34"/>
    </row>
    <row r="124" spans="1:6">
      <c r="A124" s="80">
        <v>4.2</v>
      </c>
      <c r="B124" s="36" t="s">
        <v>109</v>
      </c>
      <c r="C124" s="37" t="s">
        <v>10</v>
      </c>
      <c r="D124" s="38">
        <v>2200</v>
      </c>
      <c r="E124" s="34"/>
      <c r="F124" s="34"/>
    </row>
    <row r="125" spans="1:6">
      <c r="A125" s="80">
        <v>4.3</v>
      </c>
      <c r="B125" s="36" t="s">
        <v>110</v>
      </c>
      <c r="C125" s="37" t="s">
        <v>10</v>
      </c>
      <c r="D125" s="38">
        <v>42000</v>
      </c>
      <c r="E125" s="34"/>
      <c r="F125" s="34"/>
    </row>
    <row r="126" spans="1:6">
      <c r="A126" s="80">
        <v>4.4000000000000004</v>
      </c>
      <c r="B126" s="36" t="s">
        <v>111</v>
      </c>
      <c r="C126" s="37" t="s">
        <v>10</v>
      </c>
      <c r="D126" s="38">
        <v>1000</v>
      </c>
      <c r="E126" s="34"/>
      <c r="F126" s="34"/>
    </row>
    <row r="127" spans="1:6" ht="30">
      <c r="A127" s="80">
        <v>6.5</v>
      </c>
      <c r="B127" s="36" t="s">
        <v>112</v>
      </c>
      <c r="C127" s="37" t="s">
        <v>10</v>
      </c>
      <c r="D127" s="38">
        <v>50</v>
      </c>
      <c r="E127" s="34"/>
      <c r="F127" s="34"/>
    </row>
    <row r="128" spans="1:6" ht="30">
      <c r="A128" s="37">
        <v>4.5999999999999996</v>
      </c>
      <c r="B128" s="36" t="s">
        <v>113</v>
      </c>
      <c r="C128" s="37" t="s">
        <v>10</v>
      </c>
      <c r="D128" s="43">
        <v>1500</v>
      </c>
      <c r="E128" s="34"/>
      <c r="F128" s="34"/>
    </row>
    <row r="129" spans="1:6">
      <c r="A129" s="37">
        <v>4.7</v>
      </c>
      <c r="B129" s="42" t="s">
        <v>114</v>
      </c>
      <c r="C129" s="37" t="s">
        <v>34</v>
      </c>
      <c r="D129" s="43">
        <v>350</v>
      </c>
      <c r="E129" s="34"/>
      <c r="F129" s="34"/>
    </row>
    <row r="130" spans="1:6">
      <c r="A130" s="37">
        <v>4.8</v>
      </c>
      <c r="B130" s="44" t="s">
        <v>115</v>
      </c>
      <c r="C130" s="37" t="s">
        <v>10</v>
      </c>
      <c r="D130" s="43">
        <v>1300</v>
      </c>
      <c r="E130" s="34"/>
      <c r="F130" s="34"/>
    </row>
    <row r="131" spans="1:6">
      <c r="A131" s="114">
        <v>5</v>
      </c>
      <c r="B131" s="39" t="s">
        <v>116</v>
      </c>
      <c r="C131" s="40"/>
      <c r="D131" s="32"/>
      <c r="E131" s="34"/>
      <c r="F131" s="34"/>
    </row>
    <row r="132" spans="1:6">
      <c r="A132" s="126">
        <v>1</v>
      </c>
      <c r="B132" s="95" t="s">
        <v>117</v>
      </c>
      <c r="C132" s="96" t="s">
        <v>10</v>
      </c>
      <c r="D132" s="97">
        <v>50</v>
      </c>
      <c r="E132" s="34"/>
      <c r="F132" s="34"/>
    </row>
    <row r="133" spans="1:6">
      <c r="A133" s="126">
        <f>A132+1</f>
        <v>2</v>
      </c>
      <c r="B133" s="95" t="s">
        <v>118</v>
      </c>
      <c r="C133" s="96" t="s">
        <v>10</v>
      </c>
      <c r="D133" s="97">
        <v>50</v>
      </c>
      <c r="E133" s="34"/>
      <c r="F133" s="34"/>
    </row>
    <row r="134" spans="1:6">
      <c r="A134" s="126">
        <v>3</v>
      </c>
      <c r="B134" s="95" t="s">
        <v>119</v>
      </c>
      <c r="C134" s="96" t="s">
        <v>10</v>
      </c>
      <c r="D134" s="97">
        <v>400</v>
      </c>
      <c r="E134" s="34"/>
      <c r="F134" s="34"/>
    </row>
    <row r="135" spans="1:6">
      <c r="A135" s="126">
        <v>4</v>
      </c>
      <c r="B135" s="95" t="s">
        <v>120</v>
      </c>
      <c r="C135" s="96" t="s">
        <v>10</v>
      </c>
      <c r="D135" s="97">
        <v>1000</v>
      </c>
      <c r="E135" s="34"/>
      <c r="F135" s="34"/>
    </row>
    <row r="136" spans="1:6" ht="30">
      <c r="A136" s="126">
        <v>5</v>
      </c>
      <c r="B136" s="95" t="s">
        <v>121</v>
      </c>
      <c r="C136" s="96" t="s">
        <v>10</v>
      </c>
      <c r="D136" s="97">
        <v>3000</v>
      </c>
      <c r="E136" s="34"/>
      <c r="F136" s="34"/>
    </row>
    <row r="137" spans="1:6" ht="45">
      <c r="A137" s="127">
        <f>A136+1</f>
        <v>6</v>
      </c>
      <c r="B137" s="95" t="s">
        <v>151</v>
      </c>
      <c r="C137" s="96" t="s">
        <v>123</v>
      </c>
      <c r="D137" s="97">
        <v>30</v>
      </c>
      <c r="E137" s="34"/>
      <c r="F137" s="34"/>
    </row>
    <row r="138" spans="1:6" ht="30">
      <c r="A138" s="127">
        <f t="shared" ref="A138:A160" si="0">A137+1</f>
        <v>7</v>
      </c>
      <c r="B138" s="95" t="s">
        <v>126</v>
      </c>
      <c r="C138" s="96" t="s">
        <v>10</v>
      </c>
      <c r="D138" s="97">
        <v>4500</v>
      </c>
      <c r="E138" s="34"/>
      <c r="F138" s="34"/>
    </row>
    <row r="139" spans="1:6">
      <c r="A139" s="127">
        <f t="shared" si="0"/>
        <v>8</v>
      </c>
      <c r="B139" s="95" t="s">
        <v>127</v>
      </c>
      <c r="C139" s="96" t="s">
        <v>10</v>
      </c>
      <c r="D139" s="97">
        <v>40000</v>
      </c>
      <c r="E139" s="34"/>
      <c r="F139" s="34"/>
    </row>
    <row r="140" spans="1:6" ht="30">
      <c r="A140" s="127">
        <f t="shared" si="0"/>
        <v>9</v>
      </c>
      <c r="B140" s="95" t="s">
        <v>128</v>
      </c>
      <c r="C140" s="96" t="s">
        <v>129</v>
      </c>
      <c r="D140" s="97">
        <v>300</v>
      </c>
      <c r="E140" s="34"/>
      <c r="F140" s="34"/>
    </row>
    <row r="141" spans="1:6">
      <c r="A141" s="127">
        <f t="shared" si="0"/>
        <v>10</v>
      </c>
      <c r="B141" s="95" t="s">
        <v>130</v>
      </c>
      <c r="C141" s="96" t="s">
        <v>10</v>
      </c>
      <c r="D141" s="97">
        <v>80</v>
      </c>
      <c r="E141" s="34"/>
      <c r="F141" s="34"/>
    </row>
    <row r="142" spans="1:6">
      <c r="A142" s="127">
        <f t="shared" si="0"/>
        <v>11</v>
      </c>
      <c r="B142" s="95" t="s">
        <v>131</v>
      </c>
      <c r="C142" s="96" t="s">
        <v>10</v>
      </c>
      <c r="D142" s="97">
        <v>600</v>
      </c>
      <c r="E142" s="34"/>
      <c r="F142" s="34"/>
    </row>
    <row r="143" spans="1:6">
      <c r="A143" s="127">
        <f t="shared" si="0"/>
        <v>12</v>
      </c>
      <c r="B143" s="95" t="s">
        <v>132</v>
      </c>
      <c r="C143" s="96" t="s">
        <v>10</v>
      </c>
      <c r="D143" s="97">
        <v>40500</v>
      </c>
      <c r="E143" s="34"/>
      <c r="F143" s="34"/>
    </row>
    <row r="144" spans="1:6">
      <c r="A144" s="127">
        <f t="shared" si="0"/>
        <v>13</v>
      </c>
      <c r="B144" s="95" t="s">
        <v>171</v>
      </c>
      <c r="C144" s="96" t="s">
        <v>10</v>
      </c>
      <c r="D144" s="98">
        <v>20</v>
      </c>
      <c r="E144" s="34"/>
      <c r="F144" s="34"/>
    </row>
    <row r="145" spans="1:6">
      <c r="A145" s="127">
        <f t="shared" si="0"/>
        <v>14</v>
      </c>
      <c r="B145" s="95" t="s">
        <v>172</v>
      </c>
      <c r="C145" s="96" t="s">
        <v>10</v>
      </c>
      <c r="D145" s="98">
        <v>20</v>
      </c>
      <c r="E145" s="34"/>
      <c r="F145" s="34"/>
    </row>
    <row r="146" spans="1:6">
      <c r="A146" s="127">
        <f t="shared" si="0"/>
        <v>15</v>
      </c>
      <c r="B146" s="95" t="s">
        <v>133</v>
      </c>
      <c r="C146" s="96" t="s">
        <v>10</v>
      </c>
      <c r="D146" s="97">
        <v>20</v>
      </c>
      <c r="E146" s="34"/>
      <c r="F146" s="34"/>
    </row>
    <row r="147" spans="1:6">
      <c r="A147" s="127">
        <f t="shared" si="0"/>
        <v>16</v>
      </c>
      <c r="B147" s="95" t="s">
        <v>134</v>
      </c>
      <c r="C147" s="96" t="s">
        <v>10</v>
      </c>
      <c r="D147" s="97">
        <v>20</v>
      </c>
      <c r="E147" s="34"/>
      <c r="F147" s="34"/>
    </row>
    <row r="148" spans="1:6">
      <c r="A148" s="127">
        <f t="shared" si="0"/>
        <v>17</v>
      </c>
      <c r="B148" s="95" t="s">
        <v>135</v>
      </c>
      <c r="C148" s="96" t="s">
        <v>10</v>
      </c>
      <c r="D148" s="97">
        <v>20</v>
      </c>
      <c r="E148" s="34"/>
      <c r="F148" s="34"/>
    </row>
    <row r="149" spans="1:6">
      <c r="A149" s="127">
        <f t="shared" si="0"/>
        <v>18</v>
      </c>
      <c r="B149" s="95" t="s">
        <v>136</v>
      </c>
      <c r="C149" s="96" t="s">
        <v>10</v>
      </c>
      <c r="D149" s="97">
        <v>20</v>
      </c>
      <c r="E149" s="34"/>
      <c r="F149" s="34"/>
    </row>
    <row r="150" spans="1:6">
      <c r="A150" s="127">
        <f t="shared" si="0"/>
        <v>19</v>
      </c>
      <c r="B150" s="95" t="s">
        <v>137</v>
      </c>
      <c r="C150" s="96" t="s">
        <v>10</v>
      </c>
      <c r="D150" s="98">
        <v>20</v>
      </c>
      <c r="E150" s="34"/>
      <c r="F150" s="34"/>
    </row>
    <row r="151" spans="1:6">
      <c r="A151" s="127">
        <f t="shared" si="0"/>
        <v>20</v>
      </c>
      <c r="B151" s="99" t="s">
        <v>138</v>
      </c>
      <c r="C151" s="96" t="s">
        <v>10</v>
      </c>
      <c r="D151" s="98">
        <v>100</v>
      </c>
      <c r="E151" s="34"/>
      <c r="F151" s="34"/>
    </row>
    <row r="152" spans="1:6">
      <c r="A152" s="127">
        <f t="shared" si="0"/>
        <v>21</v>
      </c>
      <c r="B152" s="99" t="s">
        <v>139</v>
      </c>
      <c r="C152" s="96" t="s">
        <v>10</v>
      </c>
      <c r="D152" s="98">
        <v>100</v>
      </c>
      <c r="E152" s="34"/>
      <c r="F152" s="34"/>
    </row>
    <row r="153" spans="1:6">
      <c r="A153" s="127">
        <f t="shared" si="0"/>
        <v>22</v>
      </c>
      <c r="B153" s="100" t="s">
        <v>140</v>
      </c>
      <c r="C153" s="98" t="s">
        <v>34</v>
      </c>
      <c r="D153" s="98">
        <v>350</v>
      </c>
      <c r="E153" s="34"/>
      <c r="F153" s="34"/>
    </row>
    <row r="154" spans="1:6">
      <c r="A154" s="127">
        <f t="shared" si="0"/>
        <v>23</v>
      </c>
      <c r="B154" s="100" t="s">
        <v>141</v>
      </c>
      <c r="C154" s="98" t="s">
        <v>34</v>
      </c>
      <c r="D154" s="98">
        <v>70</v>
      </c>
      <c r="E154" s="34"/>
      <c r="F154" s="34"/>
    </row>
    <row r="155" spans="1:6">
      <c r="A155" s="127">
        <f t="shared" si="0"/>
        <v>24</v>
      </c>
      <c r="B155" s="100" t="s">
        <v>142</v>
      </c>
      <c r="C155" s="98" t="s">
        <v>34</v>
      </c>
      <c r="D155" s="98">
        <v>20</v>
      </c>
      <c r="E155" s="34"/>
      <c r="F155" s="34"/>
    </row>
    <row r="156" spans="1:6">
      <c r="A156" s="127">
        <f t="shared" si="0"/>
        <v>25</v>
      </c>
      <c r="B156" s="100" t="s">
        <v>143</v>
      </c>
      <c r="C156" s="98" t="s">
        <v>34</v>
      </c>
      <c r="D156" s="98">
        <v>150</v>
      </c>
      <c r="E156" s="34"/>
      <c r="F156" s="34"/>
    </row>
    <row r="157" spans="1:6">
      <c r="A157" s="127">
        <f t="shared" si="0"/>
        <v>26</v>
      </c>
      <c r="B157" s="100" t="s">
        <v>144</v>
      </c>
      <c r="C157" s="98" t="s">
        <v>34</v>
      </c>
      <c r="D157" s="98">
        <v>50</v>
      </c>
      <c r="E157" s="34"/>
      <c r="F157" s="34"/>
    </row>
    <row r="158" spans="1:6">
      <c r="A158" s="127">
        <f t="shared" si="0"/>
        <v>27</v>
      </c>
      <c r="B158" s="100" t="s">
        <v>145</v>
      </c>
      <c r="C158" s="98" t="s">
        <v>34</v>
      </c>
      <c r="D158" s="98">
        <v>40</v>
      </c>
      <c r="E158" s="34"/>
      <c r="F158" s="34"/>
    </row>
    <row r="159" spans="1:6">
      <c r="A159" s="127">
        <f t="shared" si="0"/>
        <v>28</v>
      </c>
      <c r="B159" s="100" t="s">
        <v>146</v>
      </c>
      <c r="C159" s="98" t="s">
        <v>34</v>
      </c>
      <c r="D159" s="98">
        <v>3000</v>
      </c>
      <c r="E159" s="34"/>
      <c r="F159" s="34"/>
    </row>
    <row r="160" spans="1:6">
      <c r="A160" s="127">
        <f t="shared" si="0"/>
        <v>29</v>
      </c>
      <c r="B160" s="100" t="s">
        <v>147</v>
      </c>
      <c r="C160" s="98" t="s">
        <v>34</v>
      </c>
      <c r="D160" s="98">
        <v>40</v>
      </c>
      <c r="E160" s="34"/>
      <c r="F160" s="34"/>
    </row>
    <row r="162" spans="2:2" ht="15.75">
      <c r="B162" s="101" t="s">
        <v>187</v>
      </c>
    </row>
    <row r="164" spans="2:2">
      <c r="B164" s="102" t="s">
        <v>180</v>
      </c>
    </row>
    <row r="165" spans="2:2">
      <c r="B165" s="102"/>
    </row>
    <row r="166" spans="2:2">
      <c r="B166" s="102" t="s">
        <v>184</v>
      </c>
    </row>
    <row r="167" spans="2:2">
      <c r="B167" s="103"/>
    </row>
    <row r="168" spans="2:2">
      <c r="B168" s="103" t="s">
        <v>185</v>
      </c>
    </row>
    <row r="169" spans="2:2">
      <c r="B169" s="68"/>
    </row>
    <row r="170" spans="2:2">
      <c r="B170" s="104" t="s">
        <v>181</v>
      </c>
    </row>
  </sheetData>
  <pageMargins left="0.38" right="0.19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81"/>
  <sheetViews>
    <sheetView topLeftCell="A154" zoomScale="120" zoomScaleNormal="120" workbookViewId="0">
      <selection activeCell="B86" sqref="B86"/>
    </sheetView>
  </sheetViews>
  <sheetFormatPr defaultRowHeight="15"/>
  <cols>
    <col min="1" max="1" width="6.140625" style="68" customWidth="1"/>
    <col min="2" max="2" width="75.28515625" style="68" customWidth="1"/>
    <col min="3" max="3" width="7.28515625" style="68" customWidth="1"/>
    <col min="4" max="4" width="9.140625" style="68"/>
    <col min="5" max="5" width="12.140625" style="68" customWidth="1"/>
    <col min="6" max="7" width="10.85546875" style="68" customWidth="1"/>
  </cols>
  <sheetData>
    <row r="1" spans="1:7" ht="29.25" customHeight="1">
      <c r="B1" s="77" t="s">
        <v>175</v>
      </c>
      <c r="E1" s="67"/>
      <c r="F1" s="67"/>
      <c r="G1" s="67"/>
    </row>
    <row r="2" spans="1:7">
      <c r="B2" s="78" t="s">
        <v>176</v>
      </c>
      <c r="E2" s="67"/>
      <c r="F2" s="128" t="s">
        <v>177</v>
      </c>
      <c r="G2" s="128"/>
    </row>
    <row r="3" spans="1:7">
      <c r="E3" s="67"/>
      <c r="F3" s="67"/>
      <c r="G3" s="67"/>
    </row>
    <row r="4" spans="1:7" ht="128.25">
      <c r="A4" s="2" t="s">
        <v>0</v>
      </c>
      <c r="B4" s="3" t="s">
        <v>1</v>
      </c>
      <c r="C4" s="3" t="s">
        <v>2</v>
      </c>
      <c r="D4" s="4" t="s">
        <v>3</v>
      </c>
      <c r="E4" s="83" t="s">
        <v>4</v>
      </c>
      <c r="F4" s="2" t="s">
        <v>5</v>
      </c>
      <c r="G4" s="2" t="s">
        <v>6</v>
      </c>
    </row>
    <row r="5" spans="1:7" ht="14.25">
      <c r="A5" s="71">
        <v>1</v>
      </c>
      <c r="B5" s="6">
        <v>2</v>
      </c>
      <c r="C5" s="6">
        <v>3</v>
      </c>
      <c r="D5" s="4">
        <v>4</v>
      </c>
      <c r="E5" s="84">
        <v>5</v>
      </c>
      <c r="F5" s="85">
        <v>6</v>
      </c>
      <c r="G5" s="21">
        <v>7</v>
      </c>
    </row>
    <row r="6" spans="1:7" ht="14.25">
      <c r="A6" s="109">
        <v>1</v>
      </c>
      <c r="B6" s="64" t="s">
        <v>7</v>
      </c>
      <c r="C6" s="6"/>
      <c r="D6" s="4"/>
      <c r="E6" s="84"/>
      <c r="F6" s="85"/>
      <c r="G6" s="21"/>
    </row>
    <row r="7" spans="1:7" ht="14.25">
      <c r="A7" s="110">
        <v>1</v>
      </c>
      <c r="B7" s="28" t="s">
        <v>8</v>
      </c>
      <c r="C7" s="6"/>
      <c r="D7" s="4"/>
      <c r="E7" s="84"/>
      <c r="F7" s="85"/>
      <c r="G7" s="21"/>
    </row>
    <row r="8" spans="1:7">
      <c r="A8" s="111">
        <v>1.1000000000000001</v>
      </c>
      <c r="B8" s="29" t="s">
        <v>9</v>
      </c>
      <c r="C8" s="22" t="s">
        <v>10</v>
      </c>
      <c r="D8" s="16">
        <v>8000</v>
      </c>
      <c r="E8" s="87"/>
      <c r="F8" s="45"/>
      <c r="G8" s="18"/>
    </row>
    <row r="9" spans="1:7">
      <c r="A9" s="111">
        <v>1.2</v>
      </c>
      <c r="B9" s="29" t="s">
        <v>11</v>
      </c>
      <c r="C9" s="22" t="s">
        <v>10</v>
      </c>
      <c r="D9" s="16">
        <v>115000</v>
      </c>
      <c r="E9" s="87"/>
      <c r="F9" s="45"/>
      <c r="G9" s="18"/>
    </row>
    <row r="10" spans="1:7">
      <c r="A10" s="111">
        <v>1.2</v>
      </c>
      <c r="B10" s="29" t="s">
        <v>12</v>
      </c>
      <c r="C10" s="22" t="s">
        <v>10</v>
      </c>
      <c r="D10" s="16">
        <v>120000</v>
      </c>
      <c r="E10" s="87"/>
      <c r="F10" s="45"/>
      <c r="G10" s="18"/>
    </row>
    <row r="11" spans="1:7">
      <c r="A11" s="111">
        <v>1.2</v>
      </c>
      <c r="B11" s="29" t="s">
        <v>13</v>
      </c>
      <c r="C11" s="22" t="s">
        <v>10</v>
      </c>
      <c r="D11" s="16">
        <v>1000</v>
      </c>
      <c r="E11" s="87"/>
      <c r="F11" s="45"/>
      <c r="G11" s="18"/>
    </row>
    <row r="12" spans="1:7">
      <c r="A12" s="111">
        <v>1.5</v>
      </c>
      <c r="B12" s="29" t="s">
        <v>14</v>
      </c>
      <c r="C12" s="22" t="s">
        <v>10</v>
      </c>
      <c r="D12" s="16">
        <v>130000</v>
      </c>
      <c r="E12" s="87"/>
      <c r="F12" s="45"/>
      <c r="G12" s="18"/>
    </row>
    <row r="13" spans="1:7">
      <c r="A13" s="111">
        <v>1.6</v>
      </c>
      <c r="B13" s="29" t="s">
        <v>15</v>
      </c>
      <c r="C13" s="22" t="s">
        <v>10</v>
      </c>
      <c r="D13" s="16">
        <v>72000</v>
      </c>
      <c r="E13" s="87"/>
      <c r="F13" s="45"/>
      <c r="G13" s="18"/>
    </row>
    <row r="14" spans="1:7">
      <c r="A14" s="111">
        <v>1.7</v>
      </c>
      <c r="B14" s="29" t="s">
        <v>16</v>
      </c>
      <c r="C14" s="22" t="s">
        <v>10</v>
      </c>
      <c r="D14" s="16">
        <v>6000</v>
      </c>
      <c r="E14" s="87"/>
      <c r="F14" s="45"/>
      <c r="G14" s="18"/>
    </row>
    <row r="15" spans="1:7">
      <c r="A15" s="111">
        <v>1.8</v>
      </c>
      <c r="B15" s="29" t="s">
        <v>17</v>
      </c>
      <c r="C15" s="22" t="s">
        <v>10</v>
      </c>
      <c r="D15" s="16">
        <v>10000</v>
      </c>
      <c r="E15" s="87"/>
      <c r="F15" s="45"/>
      <c r="G15" s="18"/>
    </row>
    <row r="16" spans="1:7">
      <c r="A16" s="111">
        <v>1.9</v>
      </c>
      <c r="B16" s="29" t="s">
        <v>18</v>
      </c>
      <c r="C16" s="22" t="s">
        <v>10</v>
      </c>
      <c r="D16" s="16">
        <v>500</v>
      </c>
      <c r="E16" s="87"/>
      <c r="F16" s="45"/>
      <c r="G16" s="18"/>
    </row>
    <row r="17" spans="1:7">
      <c r="A17" s="2">
        <v>1.1000000000000001</v>
      </c>
      <c r="B17" s="29" t="s">
        <v>19</v>
      </c>
      <c r="C17" s="22" t="s">
        <v>10</v>
      </c>
      <c r="D17" s="16">
        <v>300</v>
      </c>
      <c r="E17" s="87"/>
      <c r="F17" s="45"/>
      <c r="G17" s="18"/>
    </row>
    <row r="18" spans="1:7">
      <c r="A18" s="111">
        <v>1.1100000000000001</v>
      </c>
      <c r="B18" s="29" t="s">
        <v>20</v>
      </c>
      <c r="C18" s="22" t="s">
        <v>10</v>
      </c>
      <c r="D18" s="16">
        <v>390000</v>
      </c>
      <c r="E18" s="87"/>
      <c r="F18" s="45"/>
      <c r="G18" s="18"/>
    </row>
    <row r="19" spans="1:7" ht="31.5" customHeight="1">
      <c r="A19" s="111">
        <v>1.1200000000000001</v>
      </c>
      <c r="B19" s="29" t="s">
        <v>21</v>
      </c>
      <c r="C19" s="22" t="s">
        <v>10</v>
      </c>
      <c r="D19" s="16">
        <v>2500</v>
      </c>
      <c r="E19" s="87"/>
      <c r="F19" s="45"/>
      <c r="G19" s="18"/>
    </row>
    <row r="20" spans="1:7">
      <c r="A20" s="111">
        <v>1.1299999999999999</v>
      </c>
      <c r="B20" s="29" t="s">
        <v>22</v>
      </c>
      <c r="C20" s="22" t="s">
        <v>10</v>
      </c>
      <c r="D20" s="16">
        <v>250</v>
      </c>
      <c r="E20" s="87"/>
      <c r="F20" s="45"/>
      <c r="G20" s="18"/>
    </row>
    <row r="21" spans="1:7">
      <c r="A21" s="111">
        <v>1.1399999999999999</v>
      </c>
      <c r="B21" s="29" t="s">
        <v>23</v>
      </c>
      <c r="C21" s="22" t="s">
        <v>10</v>
      </c>
      <c r="D21" s="16">
        <v>350</v>
      </c>
      <c r="E21" s="87"/>
      <c r="F21" s="45"/>
      <c r="G21" s="18"/>
    </row>
    <row r="22" spans="1:7">
      <c r="A22" s="111">
        <v>1.1499999999999999</v>
      </c>
      <c r="B22" s="29" t="s">
        <v>24</v>
      </c>
      <c r="C22" s="22" t="s">
        <v>10</v>
      </c>
      <c r="D22" s="16">
        <v>350</v>
      </c>
      <c r="E22" s="87"/>
      <c r="F22" s="45"/>
      <c r="G22" s="18"/>
    </row>
    <row r="23" spans="1:7" ht="44.25">
      <c r="A23" s="34"/>
      <c r="B23" s="124" t="s">
        <v>170</v>
      </c>
      <c r="C23" s="35"/>
      <c r="D23" s="22"/>
      <c r="E23" s="80"/>
      <c r="F23" s="81" t="s">
        <v>178</v>
      </c>
      <c r="G23" s="82" t="s">
        <v>178</v>
      </c>
    </row>
    <row r="24" spans="1:7">
      <c r="A24" s="110">
        <v>2</v>
      </c>
      <c r="B24" s="28" t="s">
        <v>25</v>
      </c>
      <c r="C24" s="63"/>
      <c r="D24" s="112"/>
      <c r="E24" s="14"/>
      <c r="F24" s="14"/>
      <c r="G24" s="24"/>
    </row>
    <row r="25" spans="1:7" ht="30">
      <c r="A25" s="111">
        <v>2.1</v>
      </c>
      <c r="B25" s="29" t="s">
        <v>26</v>
      </c>
      <c r="C25" s="22" t="s">
        <v>10</v>
      </c>
      <c r="D25" s="16">
        <v>85000</v>
      </c>
      <c r="E25" s="17"/>
      <c r="F25" s="45"/>
      <c r="G25" s="18"/>
    </row>
    <row r="26" spans="1:7" ht="30">
      <c r="A26" s="111">
        <v>2.2000000000000002</v>
      </c>
      <c r="B26" s="29" t="s">
        <v>27</v>
      </c>
      <c r="C26" s="22" t="s">
        <v>10</v>
      </c>
      <c r="D26" s="16">
        <v>4000</v>
      </c>
      <c r="E26" s="17"/>
      <c r="F26" s="45"/>
      <c r="G26" s="18"/>
    </row>
    <row r="27" spans="1:7" ht="45">
      <c r="A27" s="111">
        <v>2.2999999999999998</v>
      </c>
      <c r="B27" s="29" t="s">
        <v>28</v>
      </c>
      <c r="C27" s="22" t="s">
        <v>10</v>
      </c>
      <c r="D27" s="16">
        <v>4000</v>
      </c>
      <c r="E27" s="17"/>
      <c r="F27" s="45"/>
      <c r="G27" s="18"/>
    </row>
    <row r="28" spans="1:7" ht="45">
      <c r="A28" s="111">
        <v>2.4</v>
      </c>
      <c r="B28" s="29" t="s">
        <v>29</v>
      </c>
      <c r="C28" s="22" t="s">
        <v>10</v>
      </c>
      <c r="D28" s="16">
        <v>1000</v>
      </c>
      <c r="E28" s="17"/>
      <c r="F28" s="45"/>
      <c r="G28" s="18"/>
    </row>
    <row r="29" spans="1:7">
      <c r="A29" s="111">
        <v>2.5</v>
      </c>
      <c r="B29" s="29" t="s">
        <v>30</v>
      </c>
      <c r="C29" s="22" t="s">
        <v>10</v>
      </c>
      <c r="D29" s="16">
        <v>9000</v>
      </c>
      <c r="E29" s="17"/>
      <c r="F29" s="45"/>
      <c r="G29" s="18"/>
    </row>
    <row r="30" spans="1:7">
      <c r="A30" s="111">
        <v>2.6</v>
      </c>
      <c r="B30" s="29" t="s">
        <v>31</v>
      </c>
      <c r="C30" s="22" t="s">
        <v>10</v>
      </c>
      <c r="D30" s="16">
        <v>200</v>
      </c>
      <c r="E30" s="17"/>
      <c r="F30" s="45"/>
      <c r="G30" s="18"/>
    </row>
    <row r="31" spans="1:7">
      <c r="A31" s="111">
        <v>2.7</v>
      </c>
      <c r="B31" s="29" t="s">
        <v>32</v>
      </c>
      <c r="C31" s="22" t="s">
        <v>10</v>
      </c>
      <c r="D31" s="16">
        <v>1300</v>
      </c>
      <c r="E31" s="17"/>
      <c r="F31" s="45"/>
      <c r="G31" s="18"/>
    </row>
    <row r="32" spans="1:7" ht="75">
      <c r="A32" s="111">
        <v>2.8</v>
      </c>
      <c r="B32" s="60" t="s">
        <v>188</v>
      </c>
      <c r="C32" s="22" t="s">
        <v>34</v>
      </c>
      <c r="D32" s="16">
        <v>500</v>
      </c>
      <c r="E32" s="17"/>
      <c r="F32" s="45"/>
      <c r="G32" s="18"/>
    </row>
    <row r="33" spans="1:7" ht="45">
      <c r="A33" s="113">
        <v>2.9</v>
      </c>
      <c r="B33" s="60" t="s">
        <v>35</v>
      </c>
      <c r="C33" s="22" t="s">
        <v>34</v>
      </c>
      <c r="D33" s="16">
        <v>250</v>
      </c>
      <c r="E33" s="17"/>
      <c r="F33" s="45"/>
      <c r="G33" s="18"/>
    </row>
    <row r="34" spans="1:7" ht="30">
      <c r="A34" s="2">
        <v>2.1</v>
      </c>
      <c r="B34" s="60" t="s">
        <v>36</v>
      </c>
      <c r="C34" s="22" t="s">
        <v>10</v>
      </c>
      <c r="D34" s="16">
        <v>300</v>
      </c>
      <c r="E34" s="17"/>
      <c r="F34" s="45"/>
      <c r="G34" s="18"/>
    </row>
    <row r="35" spans="1:7" ht="60">
      <c r="A35" s="2">
        <v>2.11</v>
      </c>
      <c r="B35" s="29" t="s">
        <v>37</v>
      </c>
      <c r="C35" s="22" t="s">
        <v>10</v>
      </c>
      <c r="D35" s="16">
        <v>250</v>
      </c>
      <c r="E35" s="17"/>
      <c r="F35" s="45"/>
      <c r="G35" s="18"/>
    </row>
    <row r="36" spans="1:7" ht="44.25">
      <c r="A36" s="21"/>
      <c r="B36" s="124" t="s">
        <v>170</v>
      </c>
      <c r="C36" s="35"/>
      <c r="D36" s="22"/>
      <c r="E36" s="22"/>
      <c r="F36" s="81" t="s">
        <v>178</v>
      </c>
      <c r="G36" s="82" t="s">
        <v>178</v>
      </c>
    </row>
    <row r="37" spans="1:7">
      <c r="A37" s="110">
        <v>3</v>
      </c>
      <c r="B37" s="28" t="s">
        <v>38</v>
      </c>
      <c r="C37" s="26"/>
      <c r="D37" s="13"/>
      <c r="E37" s="14"/>
      <c r="F37" s="86"/>
      <c r="G37" s="24"/>
    </row>
    <row r="38" spans="1:7" ht="16.5" customHeight="1">
      <c r="A38" s="111">
        <v>3.1</v>
      </c>
      <c r="B38" s="29" t="s">
        <v>39</v>
      </c>
      <c r="C38" s="22" t="s">
        <v>10</v>
      </c>
      <c r="D38" s="16">
        <v>400</v>
      </c>
      <c r="E38" s="56"/>
      <c r="F38" s="45"/>
      <c r="G38" s="18"/>
    </row>
    <row r="39" spans="1:7" ht="16.5" customHeight="1">
      <c r="A39" s="111">
        <v>3.2</v>
      </c>
      <c r="B39" s="29" t="s">
        <v>40</v>
      </c>
      <c r="C39" s="22" t="s">
        <v>10</v>
      </c>
      <c r="D39" s="16">
        <v>400</v>
      </c>
      <c r="E39" s="56"/>
      <c r="F39" s="45"/>
      <c r="G39" s="18"/>
    </row>
    <row r="40" spans="1:7" ht="14.25" customHeight="1">
      <c r="A40" s="111">
        <v>3.3</v>
      </c>
      <c r="B40" s="29" t="s">
        <v>41</v>
      </c>
      <c r="C40" s="22" t="s">
        <v>10</v>
      </c>
      <c r="D40" s="16">
        <v>4500</v>
      </c>
      <c r="E40" s="56"/>
      <c r="F40" s="45"/>
      <c r="G40" s="18"/>
    </row>
    <row r="41" spans="1:7">
      <c r="A41" s="111">
        <v>3.4</v>
      </c>
      <c r="B41" s="29" t="s">
        <v>42</v>
      </c>
      <c r="C41" s="22" t="s">
        <v>10</v>
      </c>
      <c r="D41" s="16">
        <v>15000</v>
      </c>
      <c r="E41" s="56"/>
      <c r="F41" s="45"/>
      <c r="G41" s="18"/>
    </row>
    <row r="42" spans="1:7">
      <c r="A42" s="111">
        <v>3.5</v>
      </c>
      <c r="B42" s="29" t="s">
        <v>43</v>
      </c>
      <c r="C42" s="22" t="s">
        <v>10</v>
      </c>
      <c r="D42" s="16">
        <v>18000</v>
      </c>
      <c r="E42" s="56"/>
      <c r="F42" s="45"/>
      <c r="G42" s="18"/>
    </row>
    <row r="43" spans="1:7">
      <c r="A43" s="111">
        <v>3.6</v>
      </c>
      <c r="B43" s="29" t="s">
        <v>44</v>
      </c>
      <c r="C43" s="22" t="s">
        <v>10</v>
      </c>
      <c r="D43" s="16">
        <v>18000</v>
      </c>
      <c r="E43" s="56"/>
      <c r="F43" s="45"/>
      <c r="G43" s="18"/>
    </row>
    <row r="44" spans="1:7">
      <c r="A44" s="111">
        <v>3.7</v>
      </c>
      <c r="B44" s="29" t="s">
        <v>45</v>
      </c>
      <c r="C44" s="22" t="s">
        <v>10</v>
      </c>
      <c r="D44" s="16">
        <v>2500</v>
      </c>
      <c r="E44" s="56"/>
      <c r="F44" s="45"/>
      <c r="G44" s="18"/>
    </row>
    <row r="45" spans="1:7">
      <c r="A45" s="111">
        <v>3.8</v>
      </c>
      <c r="B45" s="29" t="s">
        <v>46</v>
      </c>
      <c r="C45" s="22" t="s">
        <v>10</v>
      </c>
      <c r="D45" s="16">
        <v>28000</v>
      </c>
      <c r="E45" s="56"/>
      <c r="F45" s="45"/>
      <c r="G45" s="18"/>
    </row>
    <row r="46" spans="1:7">
      <c r="A46" s="113">
        <v>3.9</v>
      </c>
      <c r="B46" s="29" t="s">
        <v>47</v>
      </c>
      <c r="C46" s="22" t="s">
        <v>10</v>
      </c>
      <c r="D46" s="16">
        <v>200</v>
      </c>
      <c r="E46" s="56"/>
      <c r="F46" s="45"/>
      <c r="G46" s="18"/>
    </row>
    <row r="47" spans="1:7">
      <c r="A47" s="2">
        <v>3.1</v>
      </c>
      <c r="B47" s="29" t="s">
        <v>48</v>
      </c>
      <c r="C47" s="22" t="s">
        <v>10</v>
      </c>
      <c r="D47" s="16">
        <v>1000</v>
      </c>
      <c r="E47" s="56"/>
      <c r="F47" s="45"/>
      <c r="G47" s="18"/>
    </row>
    <row r="48" spans="1:7">
      <c r="A48" s="111">
        <v>3.11</v>
      </c>
      <c r="B48" s="29" t="s">
        <v>49</v>
      </c>
      <c r="C48" s="22" t="s">
        <v>10</v>
      </c>
      <c r="D48" s="16">
        <v>14000</v>
      </c>
      <c r="E48" s="56"/>
      <c r="F48" s="45"/>
      <c r="G48" s="18"/>
    </row>
    <row r="49" spans="1:7" ht="30">
      <c r="A49" s="111">
        <v>3.12</v>
      </c>
      <c r="B49" s="29" t="s">
        <v>50</v>
      </c>
      <c r="C49" s="22" t="s">
        <v>10</v>
      </c>
      <c r="D49" s="16">
        <v>100</v>
      </c>
      <c r="E49" s="56"/>
      <c r="F49" s="45"/>
      <c r="G49" s="18"/>
    </row>
    <row r="50" spans="1:7" ht="45">
      <c r="A50" s="111">
        <v>3.13</v>
      </c>
      <c r="B50" s="29" t="s">
        <v>51</v>
      </c>
      <c r="C50" s="22" t="s">
        <v>10</v>
      </c>
      <c r="D50" s="16">
        <v>800</v>
      </c>
      <c r="E50" s="56"/>
      <c r="F50" s="45"/>
      <c r="G50" s="18"/>
    </row>
    <row r="51" spans="1:7" ht="104.25" customHeight="1">
      <c r="A51" s="111">
        <v>3.14</v>
      </c>
      <c r="B51" s="29" t="s">
        <v>52</v>
      </c>
      <c r="C51" s="22" t="s">
        <v>10</v>
      </c>
      <c r="D51" s="16">
        <v>10</v>
      </c>
      <c r="E51" s="56"/>
      <c r="F51" s="45"/>
      <c r="G51" s="18"/>
    </row>
    <row r="52" spans="1:7" ht="30">
      <c r="A52" s="111">
        <v>3.15</v>
      </c>
      <c r="B52" s="29" t="s">
        <v>53</v>
      </c>
      <c r="C52" s="22" t="s">
        <v>10</v>
      </c>
      <c r="D52" s="16">
        <v>500</v>
      </c>
      <c r="E52" s="56"/>
      <c r="F52" s="45"/>
      <c r="G52" s="18"/>
    </row>
    <row r="53" spans="1:7" ht="90">
      <c r="A53" s="2">
        <v>3.16</v>
      </c>
      <c r="B53" s="60" t="s">
        <v>189</v>
      </c>
      <c r="C53" s="22" t="s">
        <v>10</v>
      </c>
      <c r="D53" s="16">
        <v>20</v>
      </c>
      <c r="E53" s="56"/>
      <c r="F53" s="45"/>
      <c r="G53" s="18"/>
    </row>
    <row r="54" spans="1:7" ht="73.5" customHeight="1">
      <c r="A54" s="111">
        <v>3.17</v>
      </c>
      <c r="B54" s="60" t="s">
        <v>160</v>
      </c>
      <c r="C54" s="22" t="s">
        <v>10</v>
      </c>
      <c r="D54" s="16">
        <v>20</v>
      </c>
      <c r="E54" s="56"/>
      <c r="F54" s="45"/>
      <c r="G54" s="18"/>
    </row>
    <row r="55" spans="1:7" ht="44.25">
      <c r="A55" s="21"/>
      <c r="B55" s="124" t="s">
        <v>170</v>
      </c>
      <c r="C55" s="35"/>
      <c r="D55" s="22"/>
      <c r="E55" s="22"/>
      <c r="F55" s="81" t="s">
        <v>178</v>
      </c>
      <c r="G55" s="82" t="s">
        <v>178</v>
      </c>
    </row>
    <row r="56" spans="1:7">
      <c r="A56" s="110">
        <v>4</v>
      </c>
      <c r="B56" s="28" t="s">
        <v>54</v>
      </c>
      <c r="C56" s="27"/>
      <c r="D56" s="13"/>
      <c r="E56" s="14"/>
      <c r="F56" s="14"/>
      <c r="G56" s="24"/>
    </row>
    <row r="57" spans="1:7" ht="45">
      <c r="A57" s="111">
        <v>4.0999999999999996</v>
      </c>
      <c r="B57" s="29" t="s">
        <v>161</v>
      </c>
      <c r="C57" s="22" t="s">
        <v>10</v>
      </c>
      <c r="D57" s="16">
        <v>37000</v>
      </c>
      <c r="E57" s="17"/>
      <c r="F57" s="45"/>
      <c r="G57" s="18"/>
    </row>
    <row r="58" spans="1:7" ht="45">
      <c r="A58" s="111">
        <v>4.2</v>
      </c>
      <c r="B58" s="29" t="s">
        <v>162</v>
      </c>
      <c r="C58" s="22" t="s">
        <v>10</v>
      </c>
      <c r="D58" s="16">
        <v>300</v>
      </c>
      <c r="E58" s="17"/>
      <c r="F58" s="45"/>
      <c r="G58" s="18"/>
    </row>
    <row r="59" spans="1:7">
      <c r="A59" s="111">
        <v>4.3</v>
      </c>
      <c r="B59" s="29" t="s">
        <v>55</v>
      </c>
      <c r="C59" s="22" t="s">
        <v>10</v>
      </c>
      <c r="D59" s="16">
        <v>600</v>
      </c>
      <c r="E59" s="17"/>
      <c r="F59" s="45"/>
      <c r="G59" s="18"/>
    </row>
    <row r="60" spans="1:7" ht="30">
      <c r="A60" s="111">
        <v>4.4000000000000004</v>
      </c>
      <c r="B60" s="29" t="s">
        <v>163</v>
      </c>
      <c r="C60" s="22" t="s">
        <v>10</v>
      </c>
      <c r="D60" s="16">
        <v>4000</v>
      </c>
      <c r="E60" s="17"/>
      <c r="F60" s="45"/>
      <c r="G60" s="18"/>
    </row>
    <row r="61" spans="1:7" ht="30">
      <c r="A61" s="111">
        <v>4.5</v>
      </c>
      <c r="B61" s="29" t="s">
        <v>56</v>
      </c>
      <c r="C61" s="22" t="s">
        <v>10</v>
      </c>
      <c r="D61" s="16">
        <v>300</v>
      </c>
      <c r="E61" s="17"/>
      <c r="F61" s="45"/>
      <c r="G61" s="18"/>
    </row>
    <row r="62" spans="1:7">
      <c r="A62" s="111">
        <v>4.5999999999999996</v>
      </c>
      <c r="B62" s="29" t="s">
        <v>57</v>
      </c>
      <c r="C62" s="22" t="s">
        <v>10</v>
      </c>
      <c r="D62" s="16">
        <v>50</v>
      </c>
      <c r="E62" s="17"/>
      <c r="F62" s="45"/>
      <c r="G62" s="18"/>
    </row>
    <row r="63" spans="1:7" ht="30">
      <c r="A63" s="111">
        <v>4.7</v>
      </c>
      <c r="B63" s="29" t="s">
        <v>58</v>
      </c>
      <c r="C63" s="22" t="s">
        <v>10</v>
      </c>
      <c r="D63" s="16">
        <v>23000</v>
      </c>
      <c r="E63" s="17"/>
      <c r="F63" s="45"/>
      <c r="G63" s="18"/>
    </row>
    <row r="64" spans="1:7">
      <c r="A64" s="111">
        <v>4.8</v>
      </c>
      <c r="B64" s="29" t="s">
        <v>59</v>
      </c>
      <c r="C64" s="22" t="s">
        <v>10</v>
      </c>
      <c r="D64" s="16">
        <v>400</v>
      </c>
      <c r="E64" s="17"/>
      <c r="F64" s="45"/>
      <c r="G64" s="18"/>
    </row>
    <row r="65" spans="1:7">
      <c r="A65" s="113">
        <v>4.9000000000000004</v>
      </c>
      <c r="B65" s="29" t="s">
        <v>60</v>
      </c>
      <c r="C65" s="22" t="s">
        <v>10</v>
      </c>
      <c r="D65" s="16">
        <v>1200</v>
      </c>
      <c r="E65" s="17"/>
      <c r="F65" s="45"/>
      <c r="G65" s="18"/>
    </row>
    <row r="66" spans="1:7">
      <c r="A66" s="2">
        <v>4.0999999999999996</v>
      </c>
      <c r="B66" s="29" t="s">
        <v>61</v>
      </c>
      <c r="C66" s="22" t="s">
        <v>10</v>
      </c>
      <c r="D66" s="16">
        <v>130</v>
      </c>
      <c r="E66" s="17"/>
      <c r="F66" s="45"/>
      <c r="G66" s="18"/>
    </row>
    <row r="67" spans="1:7">
      <c r="A67" s="2">
        <v>4.1100000000000003</v>
      </c>
      <c r="B67" s="29" t="s">
        <v>62</v>
      </c>
      <c r="C67" s="22" t="s">
        <v>10</v>
      </c>
      <c r="D67" s="16">
        <v>200</v>
      </c>
      <c r="E67" s="17"/>
      <c r="F67" s="45"/>
      <c r="G67" s="18"/>
    </row>
    <row r="68" spans="1:7" ht="48.75" customHeight="1">
      <c r="A68" s="21"/>
      <c r="B68" s="124" t="s">
        <v>170</v>
      </c>
      <c r="C68" s="35"/>
      <c r="D68" s="22"/>
      <c r="E68" s="22"/>
      <c r="F68" s="81" t="s">
        <v>178</v>
      </c>
      <c r="G68" s="82" t="s">
        <v>178</v>
      </c>
    </row>
    <row r="69" spans="1:7">
      <c r="A69" s="110">
        <v>5</v>
      </c>
      <c r="B69" s="28" t="s">
        <v>63</v>
      </c>
      <c r="C69" s="26"/>
      <c r="D69" s="13"/>
      <c r="E69" s="14"/>
      <c r="F69" s="14"/>
      <c r="G69" s="88"/>
    </row>
    <row r="70" spans="1:7">
      <c r="A70" s="22">
        <v>5.0999999999999996</v>
      </c>
      <c r="B70" s="29" t="s">
        <v>64</v>
      </c>
      <c r="C70" s="22" t="s">
        <v>10</v>
      </c>
      <c r="D70" s="16">
        <v>25</v>
      </c>
      <c r="E70" s="30"/>
      <c r="F70" s="45"/>
      <c r="G70" s="18"/>
    </row>
    <row r="71" spans="1:7">
      <c r="A71" s="22">
        <v>5.2</v>
      </c>
      <c r="B71" s="29" t="s">
        <v>65</v>
      </c>
      <c r="C71" s="22" t="s">
        <v>10</v>
      </c>
      <c r="D71" s="16">
        <v>100</v>
      </c>
      <c r="E71" s="30"/>
      <c r="F71" s="45"/>
      <c r="G71" s="18"/>
    </row>
    <row r="72" spans="1:7">
      <c r="A72" s="22">
        <v>5.3</v>
      </c>
      <c r="B72" s="29" t="s">
        <v>66</v>
      </c>
      <c r="C72" s="22" t="s">
        <v>10</v>
      </c>
      <c r="D72" s="16">
        <v>7000</v>
      </c>
      <c r="E72" s="30"/>
      <c r="F72" s="45"/>
      <c r="G72" s="18"/>
    </row>
    <row r="73" spans="1:7">
      <c r="A73" s="22">
        <v>5.4</v>
      </c>
      <c r="B73" s="29" t="s">
        <v>67</v>
      </c>
      <c r="C73" s="22" t="s">
        <v>10</v>
      </c>
      <c r="D73" s="16">
        <v>2000</v>
      </c>
      <c r="E73" s="30"/>
      <c r="F73" s="45"/>
      <c r="G73" s="18"/>
    </row>
    <row r="74" spans="1:7" ht="51" customHeight="1">
      <c r="A74" s="21"/>
      <c r="B74" s="124" t="s">
        <v>170</v>
      </c>
      <c r="C74" s="35"/>
      <c r="D74" s="22"/>
      <c r="E74" s="22"/>
      <c r="F74" s="81" t="s">
        <v>178</v>
      </c>
      <c r="G74" s="82" t="s">
        <v>178</v>
      </c>
    </row>
    <row r="75" spans="1:7">
      <c r="A75" s="114">
        <v>2</v>
      </c>
      <c r="B75" s="39" t="s">
        <v>148</v>
      </c>
      <c r="C75" s="31"/>
      <c r="D75" s="32"/>
      <c r="E75" s="11"/>
      <c r="F75" s="11"/>
      <c r="G75" s="12"/>
    </row>
    <row r="76" spans="1:7">
      <c r="A76" s="110">
        <v>1</v>
      </c>
      <c r="B76" s="28" t="s">
        <v>68</v>
      </c>
      <c r="C76" s="26"/>
      <c r="D76" s="13"/>
      <c r="E76" s="14"/>
      <c r="F76" s="14"/>
      <c r="G76" s="24"/>
    </row>
    <row r="77" spans="1:7">
      <c r="A77" s="113">
        <v>1.1000000000000001</v>
      </c>
      <c r="B77" s="65" t="s">
        <v>69</v>
      </c>
      <c r="C77" s="22" t="s">
        <v>10</v>
      </c>
      <c r="D77" s="16">
        <v>50</v>
      </c>
      <c r="E77" s="17"/>
      <c r="F77" s="45"/>
      <c r="G77" s="18"/>
    </row>
    <row r="78" spans="1:7">
      <c r="A78" s="113">
        <v>1.2</v>
      </c>
      <c r="B78" s="65" t="s">
        <v>70</v>
      </c>
      <c r="C78" s="22" t="s">
        <v>10</v>
      </c>
      <c r="D78" s="16">
        <v>10</v>
      </c>
      <c r="E78" s="17"/>
      <c r="F78" s="45"/>
      <c r="G78" s="18"/>
    </row>
    <row r="79" spans="1:7">
      <c r="A79" s="113">
        <v>1.3</v>
      </c>
      <c r="B79" s="65" t="s">
        <v>71</v>
      </c>
      <c r="C79" s="22" t="s">
        <v>10</v>
      </c>
      <c r="D79" s="16">
        <v>30</v>
      </c>
      <c r="E79" s="17"/>
      <c r="F79" s="45"/>
      <c r="G79" s="18"/>
    </row>
    <row r="80" spans="1:7" ht="30">
      <c r="A80" s="113">
        <v>1.4</v>
      </c>
      <c r="B80" s="65" t="s">
        <v>164</v>
      </c>
      <c r="C80" s="22" t="s">
        <v>10</v>
      </c>
      <c r="D80" s="16">
        <v>30</v>
      </c>
      <c r="E80" s="17"/>
      <c r="F80" s="45"/>
      <c r="G80" s="18"/>
    </row>
    <row r="81" spans="1:7">
      <c r="A81" s="113">
        <v>1.5</v>
      </c>
      <c r="B81" s="65" t="s">
        <v>72</v>
      </c>
      <c r="C81" s="22" t="s">
        <v>10</v>
      </c>
      <c r="D81" s="16">
        <v>10</v>
      </c>
      <c r="E81" s="17"/>
      <c r="F81" s="45"/>
      <c r="G81" s="18"/>
    </row>
    <row r="82" spans="1:7">
      <c r="A82" s="113">
        <v>1.6</v>
      </c>
      <c r="B82" s="65" t="s">
        <v>73</v>
      </c>
      <c r="C82" s="22" t="s">
        <v>10</v>
      </c>
      <c r="D82" s="16">
        <v>600</v>
      </c>
      <c r="E82" s="17"/>
      <c r="F82" s="45"/>
      <c r="G82" s="18"/>
    </row>
    <row r="83" spans="1:7">
      <c r="A83" s="113">
        <v>1.7</v>
      </c>
      <c r="B83" s="65" t="s">
        <v>74</v>
      </c>
      <c r="C83" s="22" t="s">
        <v>10</v>
      </c>
      <c r="D83" s="16">
        <v>2500</v>
      </c>
      <c r="E83" s="17"/>
      <c r="F83" s="45"/>
      <c r="G83" s="18"/>
    </row>
    <row r="84" spans="1:7" ht="45">
      <c r="A84" s="113">
        <v>1.8</v>
      </c>
      <c r="B84" s="65" t="s">
        <v>75</v>
      </c>
      <c r="C84" s="22" t="s">
        <v>10</v>
      </c>
      <c r="D84" s="16">
        <v>6200</v>
      </c>
      <c r="E84" s="17"/>
      <c r="F84" s="45"/>
      <c r="G84" s="18"/>
    </row>
    <row r="85" spans="1:7" ht="45">
      <c r="A85" s="113">
        <v>1.9</v>
      </c>
      <c r="B85" s="65" t="s">
        <v>76</v>
      </c>
      <c r="C85" s="22" t="s">
        <v>10</v>
      </c>
      <c r="D85" s="16">
        <v>400</v>
      </c>
      <c r="E85" s="17"/>
      <c r="F85" s="45"/>
      <c r="G85" s="18"/>
    </row>
    <row r="86" spans="1:7" ht="45">
      <c r="A86" s="2">
        <v>1.1000000000000001</v>
      </c>
      <c r="B86" s="65" t="s">
        <v>77</v>
      </c>
      <c r="C86" s="22" t="s">
        <v>10</v>
      </c>
      <c r="D86" s="16">
        <v>250</v>
      </c>
      <c r="E86" s="17"/>
      <c r="F86" s="45"/>
      <c r="G86" s="18"/>
    </row>
    <row r="87" spans="1:7" ht="75">
      <c r="A87" s="2">
        <v>1.1100000000000001</v>
      </c>
      <c r="B87" s="65" t="s">
        <v>78</v>
      </c>
      <c r="C87" s="22" t="s">
        <v>10</v>
      </c>
      <c r="D87" s="16">
        <v>80</v>
      </c>
      <c r="E87" s="17"/>
      <c r="F87" s="45"/>
      <c r="G87" s="18"/>
    </row>
    <row r="88" spans="1:7" ht="50.25" customHeight="1">
      <c r="A88" s="21"/>
      <c r="B88" s="124" t="s">
        <v>170</v>
      </c>
      <c r="C88" s="35"/>
      <c r="D88" s="22"/>
      <c r="E88" s="22"/>
      <c r="F88" s="81" t="s">
        <v>178</v>
      </c>
      <c r="G88" s="82" t="s">
        <v>178</v>
      </c>
    </row>
    <row r="89" spans="1:7">
      <c r="A89" s="110">
        <v>2</v>
      </c>
      <c r="B89" s="28" t="s">
        <v>79</v>
      </c>
      <c r="C89" s="26"/>
      <c r="D89" s="13"/>
      <c r="E89" s="14"/>
      <c r="F89" s="14"/>
      <c r="G89" s="24"/>
    </row>
    <row r="90" spans="1:7">
      <c r="A90" s="111">
        <v>2.1</v>
      </c>
      <c r="B90" s="29" t="s">
        <v>80</v>
      </c>
      <c r="C90" s="22" t="s">
        <v>10</v>
      </c>
      <c r="D90" s="16">
        <v>50</v>
      </c>
      <c r="E90" s="17"/>
      <c r="F90" s="45"/>
      <c r="G90" s="18"/>
    </row>
    <row r="91" spans="1:7">
      <c r="A91" s="111">
        <v>2.2000000000000002</v>
      </c>
      <c r="B91" s="29" t="s">
        <v>81</v>
      </c>
      <c r="C91" s="22" t="s">
        <v>10</v>
      </c>
      <c r="D91" s="16">
        <v>10</v>
      </c>
      <c r="E91" s="17"/>
      <c r="F91" s="45"/>
      <c r="G91" s="18"/>
    </row>
    <row r="92" spans="1:7">
      <c r="A92" s="111">
        <v>2.2999999999999998</v>
      </c>
      <c r="B92" s="29" t="s">
        <v>82</v>
      </c>
      <c r="C92" s="22" t="s">
        <v>10</v>
      </c>
      <c r="D92" s="16">
        <v>500</v>
      </c>
      <c r="E92" s="17"/>
      <c r="F92" s="45"/>
      <c r="G92" s="18"/>
    </row>
    <row r="93" spans="1:7">
      <c r="A93" s="111">
        <v>2.4</v>
      </c>
      <c r="B93" s="29" t="s">
        <v>83</v>
      </c>
      <c r="C93" s="22" t="s">
        <v>10</v>
      </c>
      <c r="D93" s="16">
        <v>800</v>
      </c>
      <c r="E93" s="17"/>
      <c r="F93" s="45"/>
      <c r="G93" s="18"/>
    </row>
    <row r="94" spans="1:7">
      <c r="A94" s="111">
        <v>2.5</v>
      </c>
      <c r="B94" s="29" t="s">
        <v>84</v>
      </c>
      <c r="C94" s="22" t="s">
        <v>10</v>
      </c>
      <c r="D94" s="16">
        <v>1000</v>
      </c>
      <c r="E94" s="17"/>
      <c r="F94" s="45"/>
      <c r="G94" s="18"/>
    </row>
    <row r="95" spans="1:7">
      <c r="A95" s="111">
        <v>2.6</v>
      </c>
      <c r="B95" s="29" t="s">
        <v>85</v>
      </c>
      <c r="C95" s="22" t="s">
        <v>10</v>
      </c>
      <c r="D95" s="16">
        <v>1000</v>
      </c>
      <c r="E95" s="17"/>
      <c r="F95" s="45"/>
      <c r="G95" s="18"/>
    </row>
    <row r="96" spans="1:7">
      <c r="A96" s="111">
        <v>2.7</v>
      </c>
      <c r="B96" s="29" t="s">
        <v>86</v>
      </c>
      <c r="C96" s="22" t="s">
        <v>10</v>
      </c>
      <c r="D96" s="16">
        <v>1000</v>
      </c>
      <c r="E96" s="17"/>
      <c r="F96" s="45"/>
      <c r="G96" s="18"/>
    </row>
    <row r="97" spans="1:7">
      <c r="A97" s="111">
        <v>2.8</v>
      </c>
      <c r="B97" s="29" t="s">
        <v>87</v>
      </c>
      <c r="C97" s="22" t="s">
        <v>10</v>
      </c>
      <c r="D97" s="16">
        <v>1000</v>
      </c>
      <c r="E97" s="17"/>
      <c r="F97" s="45"/>
      <c r="G97" s="18"/>
    </row>
    <row r="98" spans="1:7">
      <c r="A98" s="113">
        <v>2.9</v>
      </c>
      <c r="B98" s="29" t="s">
        <v>88</v>
      </c>
      <c r="C98" s="22" t="s">
        <v>10</v>
      </c>
      <c r="D98" s="16">
        <v>50</v>
      </c>
      <c r="E98" s="17"/>
      <c r="F98" s="45"/>
      <c r="G98" s="18"/>
    </row>
    <row r="99" spans="1:7">
      <c r="A99" s="2">
        <v>2.1</v>
      </c>
      <c r="B99" s="29" t="s">
        <v>89</v>
      </c>
      <c r="C99" s="22" t="s">
        <v>10</v>
      </c>
      <c r="D99" s="16">
        <v>550</v>
      </c>
      <c r="E99" s="17"/>
      <c r="F99" s="45"/>
      <c r="G99" s="18"/>
    </row>
    <row r="100" spans="1:7" ht="30">
      <c r="A100" s="2">
        <v>2.11</v>
      </c>
      <c r="B100" s="29" t="s">
        <v>90</v>
      </c>
      <c r="C100" s="22" t="s">
        <v>10</v>
      </c>
      <c r="D100" s="16">
        <v>30</v>
      </c>
      <c r="E100" s="17"/>
      <c r="F100" s="45"/>
      <c r="G100" s="18"/>
    </row>
    <row r="101" spans="1:7" ht="50.25" customHeight="1">
      <c r="A101" s="21"/>
      <c r="B101" s="124" t="s">
        <v>170</v>
      </c>
      <c r="C101" s="35"/>
      <c r="D101" s="22"/>
      <c r="E101" s="22"/>
      <c r="F101" s="81" t="s">
        <v>178</v>
      </c>
      <c r="G101" s="82" t="s">
        <v>178</v>
      </c>
    </row>
    <row r="102" spans="1:7">
      <c r="A102" s="10">
        <v>3</v>
      </c>
      <c r="B102" s="39" t="s">
        <v>149</v>
      </c>
      <c r="C102" s="31"/>
      <c r="D102" s="32"/>
      <c r="E102" s="11"/>
      <c r="F102" s="11"/>
      <c r="G102" s="12"/>
    </row>
    <row r="103" spans="1:7" ht="28.5">
      <c r="A103" s="110">
        <v>1</v>
      </c>
      <c r="B103" s="28" t="s">
        <v>152</v>
      </c>
      <c r="C103" s="26"/>
      <c r="D103" s="13"/>
      <c r="E103" s="14"/>
      <c r="F103" s="14"/>
      <c r="G103" s="24"/>
    </row>
    <row r="104" spans="1:7" ht="45">
      <c r="A104" s="111">
        <v>1.1000000000000001</v>
      </c>
      <c r="B104" s="29" t="s">
        <v>91</v>
      </c>
      <c r="C104" s="22" t="s">
        <v>10</v>
      </c>
      <c r="D104" s="16">
        <v>200</v>
      </c>
      <c r="E104" s="17"/>
      <c r="F104" s="45"/>
      <c r="G104" s="18"/>
    </row>
    <row r="105" spans="1:7" ht="45">
      <c r="A105" s="111">
        <v>1.2</v>
      </c>
      <c r="B105" s="29" t="s">
        <v>92</v>
      </c>
      <c r="C105" s="22" t="s">
        <v>10</v>
      </c>
      <c r="D105" s="16">
        <v>3000</v>
      </c>
      <c r="E105" s="17"/>
      <c r="F105" s="45"/>
      <c r="G105" s="18"/>
    </row>
    <row r="106" spans="1:7" ht="60">
      <c r="A106" s="111">
        <v>1.3</v>
      </c>
      <c r="B106" s="29" t="s">
        <v>153</v>
      </c>
      <c r="C106" s="22" t="s">
        <v>10</v>
      </c>
      <c r="D106" s="16">
        <v>200</v>
      </c>
      <c r="E106" s="17"/>
      <c r="F106" s="45"/>
      <c r="G106" s="18"/>
    </row>
    <row r="107" spans="1:7" ht="60">
      <c r="A107" s="111">
        <v>1.4</v>
      </c>
      <c r="B107" s="29" t="s">
        <v>154</v>
      </c>
      <c r="C107" s="22" t="s">
        <v>10</v>
      </c>
      <c r="D107" s="16">
        <v>200</v>
      </c>
      <c r="E107" s="17"/>
      <c r="F107" s="45"/>
      <c r="G107" s="18"/>
    </row>
    <row r="108" spans="1:7" ht="105">
      <c r="A108" s="111">
        <v>1.5</v>
      </c>
      <c r="B108" s="29" t="s">
        <v>93</v>
      </c>
      <c r="C108" s="22" t="s">
        <v>10</v>
      </c>
      <c r="D108" s="16">
        <v>250</v>
      </c>
      <c r="E108" s="17"/>
      <c r="F108" s="45"/>
      <c r="G108" s="18"/>
    </row>
    <row r="109" spans="1:7" ht="150">
      <c r="A109" s="21">
        <v>1.6</v>
      </c>
      <c r="B109" s="29" t="s">
        <v>94</v>
      </c>
      <c r="C109" s="22" t="s">
        <v>10</v>
      </c>
      <c r="D109" s="16">
        <v>250</v>
      </c>
      <c r="E109" s="17"/>
      <c r="F109" s="45"/>
      <c r="G109" s="18"/>
    </row>
    <row r="110" spans="1:7" ht="150">
      <c r="A110" s="21">
        <v>1.7</v>
      </c>
      <c r="B110" s="115" t="s">
        <v>95</v>
      </c>
      <c r="C110" s="22" t="s">
        <v>10</v>
      </c>
      <c r="D110" s="34">
        <v>150</v>
      </c>
      <c r="E110" s="17"/>
      <c r="F110" s="45"/>
      <c r="G110" s="18"/>
    </row>
    <row r="111" spans="1:7" ht="105">
      <c r="A111" s="21">
        <v>1.8</v>
      </c>
      <c r="B111" s="116" t="s">
        <v>96</v>
      </c>
      <c r="C111" s="22" t="s">
        <v>10</v>
      </c>
      <c r="D111" s="34">
        <v>50</v>
      </c>
      <c r="E111" s="17"/>
      <c r="F111" s="45"/>
      <c r="G111" s="18"/>
    </row>
    <row r="112" spans="1:7" ht="44.25">
      <c r="A112" s="21"/>
      <c r="B112" s="124" t="s">
        <v>170</v>
      </c>
      <c r="C112" s="35"/>
      <c r="D112" s="22"/>
      <c r="E112" s="22"/>
      <c r="F112" s="81" t="s">
        <v>178</v>
      </c>
      <c r="G112" s="82" t="s">
        <v>178</v>
      </c>
    </row>
    <row r="113" spans="1:7" ht="28.5">
      <c r="A113" s="79">
        <v>2</v>
      </c>
      <c r="B113" s="66" t="s">
        <v>157</v>
      </c>
      <c r="C113" s="54"/>
      <c r="D113" s="55"/>
      <c r="E113" s="55"/>
      <c r="F113" s="14"/>
      <c r="G113" s="89"/>
    </row>
    <row r="114" spans="1:7" ht="90">
      <c r="A114" s="37">
        <v>2.1</v>
      </c>
      <c r="B114" s="60" t="s">
        <v>124</v>
      </c>
      <c r="C114" s="22" t="s">
        <v>10</v>
      </c>
      <c r="D114" s="38">
        <v>50</v>
      </c>
      <c r="E114" s="5"/>
      <c r="F114" s="45"/>
      <c r="G114" s="83"/>
    </row>
    <row r="115" spans="1:7" ht="105">
      <c r="A115" s="37">
        <v>2.2000000000000002</v>
      </c>
      <c r="B115" s="61" t="s">
        <v>125</v>
      </c>
      <c r="C115" s="22" t="s">
        <v>10</v>
      </c>
      <c r="D115" s="38">
        <v>100</v>
      </c>
      <c r="E115" s="5"/>
      <c r="F115" s="45"/>
      <c r="G115" s="83"/>
    </row>
    <row r="116" spans="1:7" ht="105">
      <c r="A116" s="37">
        <v>2.2999999999999998</v>
      </c>
      <c r="B116" s="61" t="s">
        <v>156</v>
      </c>
      <c r="C116" s="22" t="s">
        <v>10</v>
      </c>
      <c r="D116" s="38">
        <v>100</v>
      </c>
      <c r="E116" s="5"/>
      <c r="F116" s="45"/>
      <c r="G116" s="83"/>
    </row>
    <row r="117" spans="1:7" ht="44.25">
      <c r="A117" s="21"/>
      <c r="B117" s="124" t="s">
        <v>170</v>
      </c>
      <c r="C117" s="35"/>
      <c r="D117" s="22"/>
      <c r="E117" s="22"/>
      <c r="F117" s="81" t="s">
        <v>178</v>
      </c>
      <c r="G117" s="82" t="s">
        <v>178</v>
      </c>
    </row>
    <row r="118" spans="1:7">
      <c r="A118" s="112">
        <v>3</v>
      </c>
      <c r="B118" s="28" t="s">
        <v>155</v>
      </c>
      <c r="C118" s="27"/>
      <c r="D118" s="13"/>
      <c r="E118" s="55"/>
      <c r="F118" s="92"/>
      <c r="G118" s="89"/>
    </row>
    <row r="119" spans="1:7">
      <c r="A119" s="117">
        <v>3.1</v>
      </c>
      <c r="B119" s="29" t="s">
        <v>97</v>
      </c>
      <c r="C119" s="22" t="s">
        <v>10</v>
      </c>
      <c r="D119" s="16">
        <v>65000</v>
      </c>
      <c r="E119" s="90"/>
      <c r="F119" s="45"/>
      <c r="G119" s="18"/>
    </row>
    <row r="120" spans="1:7">
      <c r="A120" s="117">
        <v>3.2</v>
      </c>
      <c r="B120" s="29" t="s">
        <v>98</v>
      </c>
      <c r="C120" s="22" t="s">
        <v>10</v>
      </c>
      <c r="D120" s="16">
        <v>36000</v>
      </c>
      <c r="E120" s="90"/>
      <c r="F120" s="45"/>
      <c r="G120" s="18"/>
    </row>
    <row r="121" spans="1:7">
      <c r="A121" s="117">
        <v>3.3</v>
      </c>
      <c r="B121" s="29" t="s">
        <v>150</v>
      </c>
      <c r="C121" s="22" t="s">
        <v>10</v>
      </c>
      <c r="D121" s="16">
        <v>10000</v>
      </c>
      <c r="E121" s="91"/>
      <c r="F121" s="45"/>
      <c r="G121" s="18"/>
    </row>
    <row r="122" spans="1:7">
      <c r="A122" s="117">
        <v>3.4</v>
      </c>
      <c r="B122" s="29" t="s">
        <v>99</v>
      </c>
      <c r="C122" s="22" t="s">
        <v>10</v>
      </c>
      <c r="D122" s="16">
        <v>8000</v>
      </c>
      <c r="E122" s="91"/>
      <c r="F122" s="45"/>
      <c r="G122" s="18"/>
    </row>
    <row r="123" spans="1:7" ht="44.25">
      <c r="A123" s="21"/>
      <c r="B123" s="124" t="s">
        <v>170</v>
      </c>
      <c r="C123" s="35"/>
      <c r="D123" s="22"/>
      <c r="E123" s="22"/>
      <c r="F123" s="81" t="s">
        <v>178</v>
      </c>
      <c r="G123" s="82" t="s">
        <v>178</v>
      </c>
    </row>
    <row r="124" spans="1:7">
      <c r="A124" s="112">
        <v>4</v>
      </c>
      <c r="B124" s="28" t="s">
        <v>100</v>
      </c>
      <c r="C124" s="27"/>
      <c r="D124" s="13"/>
      <c r="E124" s="86"/>
      <c r="F124" s="14"/>
      <c r="G124" s="93"/>
    </row>
    <row r="125" spans="1:7" ht="105">
      <c r="A125" s="113">
        <v>4.0999999999999996</v>
      </c>
      <c r="B125" s="29" t="s">
        <v>165</v>
      </c>
      <c r="C125" s="22" t="s">
        <v>101</v>
      </c>
      <c r="D125" s="16">
        <v>42000</v>
      </c>
      <c r="E125" s="87"/>
      <c r="F125" s="45"/>
      <c r="G125" s="18"/>
    </row>
    <row r="126" spans="1:7" ht="105">
      <c r="A126" s="113">
        <v>4.2</v>
      </c>
      <c r="B126" s="29" t="s">
        <v>166</v>
      </c>
      <c r="C126" s="22" t="s">
        <v>101</v>
      </c>
      <c r="D126" s="16">
        <v>8000</v>
      </c>
      <c r="E126" s="87"/>
      <c r="F126" s="45"/>
      <c r="G126" s="18"/>
    </row>
    <row r="127" spans="1:7" ht="105">
      <c r="A127" s="113">
        <v>4.3</v>
      </c>
      <c r="B127" s="29" t="s">
        <v>167</v>
      </c>
      <c r="C127" s="22" t="s">
        <v>101</v>
      </c>
      <c r="D127" s="16">
        <v>5000</v>
      </c>
      <c r="E127" s="87"/>
      <c r="F127" s="45"/>
      <c r="G127" s="18"/>
    </row>
    <row r="128" spans="1:7" ht="60">
      <c r="A128" s="113">
        <v>4.4000000000000004</v>
      </c>
      <c r="B128" s="29" t="s">
        <v>102</v>
      </c>
      <c r="C128" s="22" t="s">
        <v>101</v>
      </c>
      <c r="D128" s="16">
        <v>2000</v>
      </c>
      <c r="E128" s="87"/>
      <c r="F128" s="45"/>
      <c r="G128" s="18"/>
    </row>
    <row r="129" spans="1:7" ht="44.25">
      <c r="A129" s="21"/>
      <c r="B129" s="124" t="s">
        <v>170</v>
      </c>
      <c r="C129" s="35"/>
      <c r="D129" s="22"/>
      <c r="E129" s="22"/>
      <c r="F129" s="81" t="s">
        <v>178</v>
      </c>
      <c r="G129" s="82" t="s">
        <v>178</v>
      </c>
    </row>
    <row r="130" spans="1:7">
      <c r="A130" s="110">
        <v>5</v>
      </c>
      <c r="B130" s="28" t="s">
        <v>103</v>
      </c>
      <c r="C130" s="26"/>
      <c r="D130" s="13"/>
      <c r="E130" s="14"/>
      <c r="F130" s="14"/>
      <c r="G130" s="24"/>
    </row>
    <row r="131" spans="1:7" ht="30">
      <c r="A131" s="117">
        <v>5.0999999999999996</v>
      </c>
      <c r="B131" s="29" t="s">
        <v>104</v>
      </c>
      <c r="C131" s="22" t="s">
        <v>34</v>
      </c>
      <c r="D131" s="16">
        <v>400000</v>
      </c>
      <c r="E131" s="17"/>
      <c r="F131" s="45"/>
      <c r="G131" s="18"/>
    </row>
    <row r="132" spans="1:7" ht="45">
      <c r="A132" s="118">
        <v>5.2</v>
      </c>
      <c r="B132" s="36" t="s">
        <v>105</v>
      </c>
      <c r="C132" s="37" t="s">
        <v>34</v>
      </c>
      <c r="D132" s="38">
        <v>950000</v>
      </c>
      <c r="E132" s="17"/>
      <c r="F132" s="45"/>
      <c r="G132" s="18"/>
    </row>
    <row r="133" spans="1:7">
      <c r="A133" s="118">
        <v>5.3</v>
      </c>
      <c r="B133" s="29" t="s">
        <v>106</v>
      </c>
      <c r="C133" s="22" t="s">
        <v>34</v>
      </c>
      <c r="D133" s="16">
        <v>130000</v>
      </c>
      <c r="E133" s="17"/>
      <c r="F133" s="45"/>
      <c r="G133" s="18"/>
    </row>
    <row r="134" spans="1:7" ht="44.25">
      <c r="A134" s="21"/>
      <c r="B134" s="124" t="s">
        <v>170</v>
      </c>
      <c r="C134" s="35"/>
      <c r="D134" s="22"/>
      <c r="E134" s="22"/>
      <c r="F134" s="81" t="s">
        <v>178</v>
      </c>
      <c r="G134" s="82" t="s">
        <v>178</v>
      </c>
    </row>
    <row r="135" spans="1:7">
      <c r="A135" s="114">
        <v>4</v>
      </c>
      <c r="B135" s="39" t="s">
        <v>107</v>
      </c>
      <c r="C135" s="40"/>
      <c r="D135" s="32"/>
      <c r="E135" s="11"/>
      <c r="F135" s="11"/>
      <c r="G135" s="119"/>
    </row>
    <row r="136" spans="1:7">
      <c r="A136" s="37">
        <v>4.0999999999999996</v>
      </c>
      <c r="B136" s="36" t="s">
        <v>108</v>
      </c>
      <c r="C136" s="37" t="s">
        <v>10</v>
      </c>
      <c r="D136" s="38">
        <v>2000</v>
      </c>
      <c r="E136" s="94"/>
      <c r="F136" s="45"/>
      <c r="G136" s="18"/>
    </row>
    <row r="137" spans="1:7">
      <c r="A137" s="80">
        <v>4.2</v>
      </c>
      <c r="B137" s="36" t="s">
        <v>109</v>
      </c>
      <c r="C137" s="37" t="s">
        <v>10</v>
      </c>
      <c r="D137" s="38">
        <v>2200</v>
      </c>
      <c r="E137" s="94"/>
      <c r="F137" s="45"/>
      <c r="G137" s="18"/>
    </row>
    <row r="138" spans="1:7" ht="30">
      <c r="A138" s="80">
        <v>4.3</v>
      </c>
      <c r="B138" s="36" t="s">
        <v>110</v>
      </c>
      <c r="C138" s="37" t="s">
        <v>10</v>
      </c>
      <c r="D138" s="38">
        <v>42000</v>
      </c>
      <c r="E138" s="94"/>
      <c r="F138" s="45"/>
      <c r="G138" s="18"/>
    </row>
    <row r="139" spans="1:7">
      <c r="A139" s="80">
        <v>4.4000000000000004</v>
      </c>
      <c r="B139" s="36" t="s">
        <v>111</v>
      </c>
      <c r="C139" s="37" t="s">
        <v>10</v>
      </c>
      <c r="D139" s="38">
        <v>1000</v>
      </c>
      <c r="E139" s="94"/>
      <c r="F139" s="45"/>
      <c r="G139" s="18"/>
    </row>
    <row r="140" spans="1:7" ht="30">
      <c r="A140" s="80">
        <v>6.5</v>
      </c>
      <c r="B140" s="36" t="s">
        <v>112</v>
      </c>
      <c r="C140" s="37" t="s">
        <v>10</v>
      </c>
      <c r="D140" s="38">
        <v>50</v>
      </c>
      <c r="E140" s="94"/>
      <c r="F140" s="45"/>
      <c r="G140" s="18"/>
    </row>
    <row r="141" spans="1:7" ht="45">
      <c r="A141" s="37">
        <v>4.5999999999999996</v>
      </c>
      <c r="B141" s="36" t="s">
        <v>113</v>
      </c>
      <c r="C141" s="37" t="s">
        <v>10</v>
      </c>
      <c r="D141" s="43">
        <v>1500</v>
      </c>
      <c r="E141" s="94"/>
      <c r="F141" s="45"/>
      <c r="G141" s="18"/>
    </row>
    <row r="142" spans="1:7">
      <c r="A142" s="37">
        <v>4.7</v>
      </c>
      <c r="B142" s="42" t="s">
        <v>114</v>
      </c>
      <c r="C142" s="37" t="s">
        <v>34</v>
      </c>
      <c r="D142" s="43">
        <v>350</v>
      </c>
      <c r="E142" s="94"/>
      <c r="F142" s="45"/>
      <c r="G142" s="18"/>
    </row>
    <row r="143" spans="1:7">
      <c r="A143" s="37">
        <v>4.8</v>
      </c>
      <c r="B143" s="44" t="s">
        <v>115</v>
      </c>
      <c r="C143" s="37" t="s">
        <v>10</v>
      </c>
      <c r="D143" s="43">
        <v>1300</v>
      </c>
      <c r="E143" s="94"/>
      <c r="F143" s="45"/>
      <c r="G143" s="18"/>
    </row>
    <row r="144" spans="1:7" ht="44.25">
      <c r="A144" s="34"/>
      <c r="B144" s="124" t="s">
        <v>179</v>
      </c>
      <c r="C144" s="35"/>
      <c r="D144" s="22"/>
      <c r="E144" s="80"/>
      <c r="F144" s="81" t="s">
        <v>178</v>
      </c>
      <c r="G144" s="82" t="s">
        <v>178</v>
      </c>
    </row>
    <row r="145" spans="1:7">
      <c r="A145" s="114">
        <v>5</v>
      </c>
      <c r="B145" s="39" t="s">
        <v>116</v>
      </c>
      <c r="C145" s="40"/>
      <c r="D145" s="32"/>
      <c r="E145" s="11"/>
      <c r="F145" s="11"/>
      <c r="G145" s="119"/>
    </row>
    <row r="146" spans="1:7">
      <c r="A146" s="96">
        <v>1</v>
      </c>
      <c r="B146" s="95" t="s">
        <v>117</v>
      </c>
      <c r="C146" s="96" t="s">
        <v>10</v>
      </c>
      <c r="D146" s="97">
        <v>50</v>
      </c>
      <c r="E146" s="87"/>
      <c r="F146" s="86"/>
      <c r="G146" s="83"/>
    </row>
    <row r="147" spans="1:7">
      <c r="A147" s="96">
        <f>A146+1</f>
        <v>2</v>
      </c>
      <c r="B147" s="95" t="s">
        <v>118</v>
      </c>
      <c r="C147" s="96" t="s">
        <v>10</v>
      </c>
      <c r="D147" s="97">
        <v>50</v>
      </c>
      <c r="E147" s="87"/>
      <c r="F147" s="86"/>
      <c r="G147" s="83"/>
    </row>
    <row r="148" spans="1:7">
      <c r="A148" s="96">
        <v>3</v>
      </c>
      <c r="B148" s="95" t="s">
        <v>119</v>
      </c>
      <c r="C148" s="96" t="s">
        <v>10</v>
      </c>
      <c r="D148" s="97">
        <v>400</v>
      </c>
      <c r="E148" s="87"/>
      <c r="F148" s="86"/>
      <c r="G148" s="83"/>
    </row>
    <row r="149" spans="1:7">
      <c r="A149" s="96">
        <v>4</v>
      </c>
      <c r="B149" s="95" t="s">
        <v>120</v>
      </c>
      <c r="C149" s="96" t="s">
        <v>10</v>
      </c>
      <c r="D149" s="97">
        <v>1000</v>
      </c>
      <c r="E149" s="87"/>
      <c r="F149" s="86"/>
      <c r="G149" s="83"/>
    </row>
    <row r="150" spans="1:7" ht="30">
      <c r="A150" s="96">
        <v>5</v>
      </c>
      <c r="B150" s="95" t="s">
        <v>121</v>
      </c>
      <c r="C150" s="96" t="s">
        <v>10</v>
      </c>
      <c r="D150" s="97">
        <v>3000</v>
      </c>
      <c r="E150" s="87"/>
      <c r="F150" s="86"/>
      <c r="G150" s="83"/>
    </row>
    <row r="151" spans="1:7" ht="45">
      <c r="A151" s="55">
        <f>A150+1</f>
        <v>6</v>
      </c>
      <c r="B151" s="95" t="s">
        <v>151</v>
      </c>
      <c r="C151" s="96" t="s">
        <v>123</v>
      </c>
      <c r="D151" s="97">
        <v>30</v>
      </c>
      <c r="E151" s="87"/>
      <c r="F151" s="86"/>
      <c r="G151" s="83"/>
    </row>
    <row r="152" spans="1:7" ht="30">
      <c r="A152" s="55">
        <f t="shared" ref="A152:A174" si="0">A151+1</f>
        <v>7</v>
      </c>
      <c r="B152" s="95" t="s">
        <v>126</v>
      </c>
      <c r="C152" s="96" t="s">
        <v>10</v>
      </c>
      <c r="D152" s="97">
        <v>4500</v>
      </c>
      <c r="E152" s="87"/>
      <c r="F152" s="86"/>
      <c r="G152" s="83"/>
    </row>
    <row r="153" spans="1:7">
      <c r="A153" s="55">
        <f t="shared" si="0"/>
        <v>8</v>
      </c>
      <c r="B153" s="95" t="s">
        <v>127</v>
      </c>
      <c r="C153" s="96" t="s">
        <v>10</v>
      </c>
      <c r="D153" s="97">
        <v>40000</v>
      </c>
      <c r="E153" s="87"/>
      <c r="F153" s="86"/>
      <c r="G153" s="83"/>
    </row>
    <row r="154" spans="1:7" ht="30">
      <c r="A154" s="55">
        <f t="shared" si="0"/>
        <v>9</v>
      </c>
      <c r="B154" s="95" t="s">
        <v>128</v>
      </c>
      <c r="C154" s="96" t="s">
        <v>129</v>
      </c>
      <c r="D154" s="97">
        <v>300</v>
      </c>
      <c r="E154" s="87"/>
      <c r="F154" s="86"/>
      <c r="G154" s="83"/>
    </row>
    <row r="155" spans="1:7">
      <c r="A155" s="55">
        <f t="shared" si="0"/>
        <v>10</v>
      </c>
      <c r="B155" s="95" t="s">
        <v>130</v>
      </c>
      <c r="C155" s="96" t="s">
        <v>10</v>
      </c>
      <c r="D155" s="97">
        <v>80</v>
      </c>
      <c r="E155" s="87"/>
      <c r="F155" s="86"/>
      <c r="G155" s="83"/>
    </row>
    <row r="156" spans="1:7">
      <c r="A156" s="55">
        <f t="shared" si="0"/>
        <v>11</v>
      </c>
      <c r="B156" s="95" t="s">
        <v>131</v>
      </c>
      <c r="C156" s="96" t="s">
        <v>10</v>
      </c>
      <c r="D156" s="97">
        <v>600</v>
      </c>
      <c r="E156" s="87"/>
      <c r="F156" s="86"/>
      <c r="G156" s="83"/>
    </row>
    <row r="157" spans="1:7">
      <c r="A157" s="55">
        <f t="shared" si="0"/>
        <v>12</v>
      </c>
      <c r="B157" s="95" t="s">
        <v>132</v>
      </c>
      <c r="C157" s="96" t="s">
        <v>10</v>
      </c>
      <c r="D157" s="97">
        <v>40500</v>
      </c>
      <c r="E157" s="87"/>
      <c r="F157" s="86"/>
      <c r="G157" s="83"/>
    </row>
    <row r="158" spans="1:7">
      <c r="A158" s="55">
        <f t="shared" si="0"/>
        <v>13</v>
      </c>
      <c r="B158" s="95" t="s">
        <v>171</v>
      </c>
      <c r="C158" s="96" t="s">
        <v>10</v>
      </c>
      <c r="D158" s="98">
        <v>20</v>
      </c>
      <c r="E158" s="87"/>
      <c r="F158" s="86"/>
      <c r="G158" s="83"/>
    </row>
    <row r="159" spans="1:7">
      <c r="A159" s="55">
        <f t="shared" si="0"/>
        <v>14</v>
      </c>
      <c r="B159" s="95" t="s">
        <v>172</v>
      </c>
      <c r="C159" s="96" t="s">
        <v>10</v>
      </c>
      <c r="D159" s="98">
        <v>20</v>
      </c>
      <c r="E159" s="87"/>
      <c r="F159" s="86"/>
      <c r="G159" s="83"/>
    </row>
    <row r="160" spans="1:7">
      <c r="A160" s="55">
        <f t="shared" si="0"/>
        <v>15</v>
      </c>
      <c r="B160" s="95" t="s">
        <v>133</v>
      </c>
      <c r="C160" s="96" t="s">
        <v>10</v>
      </c>
      <c r="D160" s="97">
        <v>20</v>
      </c>
      <c r="E160" s="87"/>
      <c r="F160" s="86"/>
      <c r="G160" s="83"/>
    </row>
    <row r="161" spans="1:7">
      <c r="A161" s="55">
        <f t="shared" si="0"/>
        <v>16</v>
      </c>
      <c r="B161" s="95" t="s">
        <v>134</v>
      </c>
      <c r="C161" s="96" t="s">
        <v>10</v>
      </c>
      <c r="D161" s="97">
        <v>20</v>
      </c>
      <c r="E161" s="87"/>
      <c r="F161" s="86"/>
      <c r="G161" s="83"/>
    </row>
    <row r="162" spans="1:7">
      <c r="A162" s="55">
        <f t="shared" si="0"/>
        <v>17</v>
      </c>
      <c r="B162" s="95" t="s">
        <v>135</v>
      </c>
      <c r="C162" s="96" t="s">
        <v>10</v>
      </c>
      <c r="D162" s="97">
        <v>20</v>
      </c>
      <c r="E162" s="87"/>
      <c r="F162" s="86"/>
      <c r="G162" s="83"/>
    </row>
    <row r="163" spans="1:7">
      <c r="A163" s="55">
        <f t="shared" si="0"/>
        <v>18</v>
      </c>
      <c r="B163" s="95" t="s">
        <v>136</v>
      </c>
      <c r="C163" s="96" t="s">
        <v>10</v>
      </c>
      <c r="D163" s="97">
        <v>20</v>
      </c>
      <c r="E163" s="87"/>
      <c r="F163" s="86"/>
      <c r="G163" s="83"/>
    </row>
    <row r="164" spans="1:7">
      <c r="A164" s="55">
        <f t="shared" si="0"/>
        <v>19</v>
      </c>
      <c r="B164" s="95" t="s">
        <v>137</v>
      </c>
      <c r="C164" s="96" t="s">
        <v>10</v>
      </c>
      <c r="D164" s="98">
        <v>20</v>
      </c>
      <c r="E164" s="87"/>
      <c r="F164" s="86"/>
      <c r="G164" s="83"/>
    </row>
    <row r="165" spans="1:7">
      <c r="A165" s="55">
        <f t="shared" si="0"/>
        <v>20</v>
      </c>
      <c r="B165" s="99" t="s">
        <v>138</v>
      </c>
      <c r="C165" s="96" t="s">
        <v>10</v>
      </c>
      <c r="D165" s="98">
        <v>100</v>
      </c>
      <c r="E165" s="87"/>
      <c r="F165" s="86"/>
      <c r="G165" s="83"/>
    </row>
    <row r="166" spans="1:7">
      <c r="A166" s="55">
        <f t="shared" si="0"/>
        <v>21</v>
      </c>
      <c r="B166" s="99" t="s">
        <v>139</v>
      </c>
      <c r="C166" s="96" t="s">
        <v>10</v>
      </c>
      <c r="D166" s="98">
        <v>100</v>
      </c>
      <c r="E166" s="87"/>
      <c r="F166" s="86"/>
      <c r="G166" s="83"/>
    </row>
    <row r="167" spans="1:7">
      <c r="A167" s="55">
        <f t="shared" si="0"/>
        <v>22</v>
      </c>
      <c r="B167" s="100" t="s">
        <v>140</v>
      </c>
      <c r="C167" s="98" t="s">
        <v>34</v>
      </c>
      <c r="D167" s="98">
        <v>350</v>
      </c>
      <c r="E167" s="87"/>
      <c r="F167" s="86"/>
      <c r="G167" s="83"/>
    </row>
    <row r="168" spans="1:7">
      <c r="A168" s="55">
        <f t="shared" si="0"/>
        <v>23</v>
      </c>
      <c r="B168" s="100" t="s">
        <v>141</v>
      </c>
      <c r="C168" s="98" t="s">
        <v>34</v>
      </c>
      <c r="D168" s="98">
        <v>70</v>
      </c>
      <c r="E168" s="87"/>
      <c r="F168" s="86"/>
      <c r="G168" s="83"/>
    </row>
    <row r="169" spans="1:7">
      <c r="A169" s="55">
        <f t="shared" si="0"/>
        <v>24</v>
      </c>
      <c r="B169" s="100" t="s">
        <v>142</v>
      </c>
      <c r="C169" s="98" t="s">
        <v>34</v>
      </c>
      <c r="D169" s="98">
        <v>20</v>
      </c>
      <c r="E169" s="87"/>
      <c r="F169" s="86"/>
      <c r="G169" s="83"/>
    </row>
    <row r="170" spans="1:7">
      <c r="A170" s="55">
        <f t="shared" si="0"/>
        <v>25</v>
      </c>
      <c r="B170" s="100" t="s">
        <v>143</v>
      </c>
      <c r="C170" s="98" t="s">
        <v>34</v>
      </c>
      <c r="D170" s="98">
        <v>150</v>
      </c>
      <c r="E170" s="87"/>
      <c r="F170" s="86"/>
      <c r="G170" s="83"/>
    </row>
    <row r="171" spans="1:7">
      <c r="A171" s="55">
        <f t="shared" si="0"/>
        <v>26</v>
      </c>
      <c r="B171" s="100" t="s">
        <v>144</v>
      </c>
      <c r="C171" s="98" t="s">
        <v>34</v>
      </c>
      <c r="D171" s="98">
        <v>50</v>
      </c>
      <c r="E171" s="87"/>
      <c r="F171" s="86"/>
      <c r="G171" s="83"/>
    </row>
    <row r="172" spans="1:7">
      <c r="A172" s="55">
        <f t="shared" si="0"/>
        <v>27</v>
      </c>
      <c r="B172" s="100" t="s">
        <v>145</v>
      </c>
      <c r="C172" s="98" t="s">
        <v>34</v>
      </c>
      <c r="D172" s="98">
        <v>40</v>
      </c>
      <c r="E172" s="87"/>
      <c r="F172" s="86"/>
      <c r="G172" s="83"/>
    </row>
    <row r="173" spans="1:7">
      <c r="A173" s="55">
        <f t="shared" si="0"/>
        <v>28</v>
      </c>
      <c r="B173" s="100" t="s">
        <v>146</v>
      </c>
      <c r="C173" s="98" t="s">
        <v>34</v>
      </c>
      <c r="D173" s="98">
        <v>3000</v>
      </c>
      <c r="E173" s="87"/>
      <c r="F173" s="86"/>
      <c r="G173" s="83"/>
    </row>
    <row r="174" spans="1:7">
      <c r="A174" s="55">
        <f t="shared" si="0"/>
        <v>29</v>
      </c>
      <c r="B174" s="100" t="s">
        <v>147</v>
      </c>
      <c r="C174" s="98" t="s">
        <v>34</v>
      </c>
      <c r="D174" s="98">
        <v>40</v>
      </c>
      <c r="E174" s="87"/>
      <c r="F174" s="86"/>
      <c r="G174" s="83"/>
    </row>
    <row r="176" spans="1:7">
      <c r="B176" s="102" t="s">
        <v>180</v>
      </c>
    </row>
    <row r="177" spans="2:2">
      <c r="B177" s="102"/>
    </row>
    <row r="178" spans="2:2">
      <c r="B178" s="102"/>
    </row>
    <row r="179" spans="2:2">
      <c r="B179" s="102" t="s">
        <v>184</v>
      </c>
    </row>
    <row r="180" spans="2:2">
      <c r="B180" s="103"/>
    </row>
    <row r="181" spans="2:2">
      <c r="B181" s="103" t="s">
        <v>185</v>
      </c>
    </row>
  </sheetData>
  <mergeCells count="1">
    <mergeCell ref="F2:G2"/>
  </mergeCells>
  <pageMargins left="0.70866141732283472" right="0.70866141732283472" top="0.74803149606299213" bottom="0.5500000000000000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165</TotalTime>
  <Application>LibreOffice/5.4.0.3$Windows_X86_64 LibreOffice_project/7556cbc6811c9d992f4064ab9287069087d7f62c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TC</vt:lpstr>
      <vt:lpstr>ПИП</vt:lpstr>
      <vt:lpstr>ЦО</vt:lpstr>
    </vt:vector>
  </TitlesOfParts>
  <Company>MBAL Queen Giovanna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UserX</cp:lastModifiedBy>
  <cp:revision>99</cp:revision>
  <cp:lastPrinted>2019-09-10T12:44:15Z</cp:lastPrinted>
  <dcterms:created xsi:type="dcterms:W3CDTF">2006-02-27T11:50:06Z</dcterms:created>
  <dcterms:modified xsi:type="dcterms:W3CDTF">2019-09-13T07:39:06Z</dcterms:modified>
  <dc:language>bg-BG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MBAL Queen Giovanna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