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00" activeTab="2"/>
  </bookViews>
  <sheets>
    <sheet name="ТС" sheetId="1" r:id="rId1"/>
    <sheet name="ТП" sheetId="2" r:id="rId2"/>
    <sheet name="ЦО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G16"/>
  <c r="F20"/>
  <c r="F19"/>
  <c r="F18"/>
  <c r="F17"/>
  <c r="F15"/>
  <c r="G13" s="1"/>
  <c r="F14"/>
  <c r="F12"/>
  <c r="F11"/>
  <c r="F9"/>
  <c r="F8"/>
  <c r="F7"/>
  <c r="F6"/>
  <c r="F22" l="1"/>
  <c r="G10"/>
  <c r="G5"/>
  <c r="G22" l="1"/>
</calcChain>
</file>

<file path=xl/sharedStrings.xml><?xml version="1.0" encoding="utf-8"?>
<sst xmlns="http://schemas.openxmlformats.org/spreadsheetml/2006/main" count="127" uniqueCount="40">
  <si>
    <t>Мярка</t>
  </si>
  <si>
    <t>Количество</t>
  </si>
  <si>
    <t>ед. цена без ДДС</t>
  </si>
  <si>
    <t>Обща стойност без ДДС</t>
  </si>
  <si>
    <t>Медицински ръкавици - стерилни</t>
  </si>
  <si>
    <t>чифт</t>
  </si>
  <si>
    <t>Стерилни хирургични ръкавици без пудра  за чувствителна кожа със синтетично вътрешно покритие и мрежеста структура с кръгъл кант. Да са от естествен латекс, бял цвят и анатомична форма, която осигурява отличен захват и максимален комфорт. Размери от 5,5 до 9.0 от 260 до 280 мм. Да притежават сертификат за качество EN 455-1 осигуряващ необходимата бариерна функция по време на операции мaкс. AQL 1.0 и сертификат EN 455-2 за издръжливост на ръкавицата по време на работа по-голям от 12N. Опаковка - фолио.</t>
  </si>
  <si>
    <t>Стерилни латексови хирургични ръкавици с анатомична форма без пудра за свръхчувствителна кожа с максимална дебелина в областта на дланта до 0.18мм и кръгъл кант.Повърхността на ръкавицата да е с грапава структура и кафяв цвят, която да осигурява отличен захват и тактилност. Размери от 5,5 до 9.0 от 275 до 290мм. Да притежават сертификат за качество EN 455-1 осигуряващ необходимата бариерна функция по време на операции макс. AQL 1.0 и сертификат EN 455-2 за издръжливост на ръкавицата по време на работа по-голям от 9N.  Опаковка - фолио.</t>
  </si>
  <si>
    <t>Стерилни хирургични ръкавици без пудра.Да са от естествен латекс, бял цвят и анатомична форма, която осигурява отличен захват и максимален комфорт. Размери от 6,0 до 9.0. Категория ІІІ, ЕN374, 420 тествани за работа с цитостатици.</t>
  </si>
  <si>
    <t>Медицински ортопедични ръкавици - стерилни</t>
  </si>
  <si>
    <t>Стерилни хирургически ортопедични ръкавици, анатомична форма, без пудра. Размери от 6.0 до 9.0</t>
  </si>
  <si>
    <t>Стерилни хирургически ръкавици, съдържащи два чифта стерилни ръкавици в стерилна опаковка за едновременно използване, анатомична форма, без пудра, за високорискови  отделения. Размери от 6.0 до 9.0</t>
  </si>
  <si>
    <t>Медицински ръкавици латекс - нестерилни</t>
  </si>
  <si>
    <t>Латексови ръкавици нестерилни за диагностика и медицинска грижа, с пудра, лесни за слагане, некъсливи и еластични размери от XS до XL</t>
  </si>
  <si>
    <t>бр</t>
  </si>
  <si>
    <t>Латексови ръкавици нестерилни, да са текстурирани с по-дебела стена и удължен маншет, некъсливи и еластични. Да намират приложение в спешна помощ за аутопсионни цели и стерилизация - размери от XS до XL</t>
  </si>
  <si>
    <t>Медицински ръкавици нелатексови  - нестерилни</t>
  </si>
  <si>
    <t>Нелатексови ръкавици нестерилни, нитрилни хипоалергични без пудра лесни за слагане с вътрешен слой, текстурирани на върха на пръстите, некъсливи и еластични размери от XS до XL.</t>
  </si>
  <si>
    <t>Нелатексови ръкавици нестерилни, нитрилни хипоалергични без пудра лесни за слагане с вътрешен слой от коприна, текстурирани на върха на пръстите, некъсливи и еластични, с бял цвят. Размери от XS до XL.</t>
  </si>
  <si>
    <t>Нелатексови ръкавици нестерилни, нитрилни хипоалергични без пудра вътрешен слои от колаген и алантоин, лесни за слагане , текстурирани на върха на пръстите, некъсливи и еластични, с розов цвят. Размери от XS до XL.</t>
  </si>
  <si>
    <t>Еднократни полиетиленови ръкавици</t>
  </si>
  <si>
    <t>Раздел VI. Техническа спецификация</t>
  </si>
  <si>
    <t>Стерилни хирургични ръкавици финно опудрени с чисто царевично нишесте от естествен каучуков латекс избелени с кръгъл кант. Да притежават микро-грапава нехлъзгава повърхност и анатомична форма, която осигурява отличен захват и максимален комфорт. Размери от 5.5 до 9.0 от 260 до 280 мм. Да притежават сертификат за качество EN 455-1 осигуряващ необходимата бариерна функция по време на операции мax. AQL 1.5 и сертификат EN 455-2 за издръжливост на ръкавицата по време на работа по-голям от 9N. Опаковка - фолио.</t>
  </si>
  <si>
    <t>Предложение за изпълнение на поръчката в съответствие техническата спецификация</t>
  </si>
  <si>
    <t>Обща стойност c ДДС</t>
  </si>
  <si>
    <t xml:space="preserve">Прогнозна  стойност на об. поз. </t>
  </si>
  <si>
    <t>Наименование</t>
  </si>
  <si>
    <t xml:space="preserve">Търговско наименование </t>
  </si>
  <si>
    <t>Производител</t>
  </si>
  <si>
    <r>
      <t>Cрок за доставка .......................................</t>
    </r>
    <r>
      <rPr>
        <b/>
        <sz val="12"/>
        <rFont val="Times New Roman"/>
        <family val="1"/>
        <charset val="204"/>
      </rPr>
      <t xml:space="preserve">часа </t>
    </r>
  </si>
  <si>
    <r>
      <t>Срок на годност ……………....</t>
    </r>
    <r>
      <rPr>
        <b/>
        <sz val="12"/>
        <rFont val="Times New Roman"/>
        <family val="1"/>
        <charset val="204"/>
      </rPr>
      <t xml:space="preserve"> % </t>
    </r>
    <r>
      <rPr>
        <sz val="12"/>
        <rFont val="Times New Roman"/>
        <family val="1"/>
        <charset val="204"/>
      </rPr>
      <t xml:space="preserve">от обявения от производителя срок към датата на всяка доставка </t>
    </r>
  </si>
  <si>
    <t>Дата……………………..</t>
  </si>
  <si>
    <t>Подпис и печат…………………</t>
  </si>
  <si>
    <t>Име и фамилия………………….</t>
  </si>
  <si>
    <t xml:space="preserve">                    Приложение № 9</t>
  </si>
  <si>
    <t xml:space="preserve">  Приложение №10</t>
  </si>
  <si>
    <t>об. поз. № / артикул№</t>
  </si>
  <si>
    <r>
      <t>Ценово предложение</t>
    </r>
    <r>
      <rPr>
        <sz val="10"/>
        <rFont val="Times New Roman"/>
        <family val="1"/>
        <charset val="204"/>
      </rPr>
      <t xml:space="preserve"> </t>
    </r>
  </si>
  <si>
    <t>∑:</t>
  </si>
  <si>
    <r>
      <t xml:space="preserve">                                                                          Сумата /</t>
    </r>
    <r>
      <rPr>
        <i/>
        <sz val="10"/>
        <rFont val="Times New Roman"/>
        <family val="1"/>
        <charset val="204"/>
      </rPr>
      <t xml:space="preserve">∑/ </t>
    </r>
    <r>
      <rPr>
        <sz val="10"/>
        <rFont val="Times New Roman"/>
        <family val="1"/>
        <charset val="204"/>
      </rPr>
      <t>от общата ст-т без ДДС на всички артикули:</t>
    </r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</si>
</sst>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hadow/>
      <sz val="10"/>
      <name val="Times New Roman"/>
      <family val="1"/>
      <charset val="1"/>
    </font>
    <font>
      <sz val="10"/>
      <name val="Arial"/>
      <family val="2"/>
      <charset val="1"/>
    </font>
    <font>
      <sz val="10"/>
      <color rgb="FF000000"/>
      <name val="Times New Roman"/>
      <family val="1"/>
      <charset val="1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Baskerville Old Face"/>
      <family val="1"/>
    </font>
    <font>
      <b/>
      <sz val="12"/>
      <name val="Times New Roman"/>
      <family val="1"/>
      <charset val="204"/>
    </font>
    <font>
      <shadow/>
      <sz val="12"/>
      <name val="Times New Roman"/>
      <family val="1"/>
      <charset val="204"/>
    </font>
    <font>
      <b/>
      <shadow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hadow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18">
    <xf numFmtId="0" fontId="0" fillId="0" borderId="0" xfId="0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>
      <alignment vertical="top"/>
    </xf>
    <xf numFmtId="0" fontId="2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top"/>
    </xf>
    <xf numFmtId="2" fontId="6" fillId="0" borderId="1" xfId="0" applyNumberFormat="1" applyFont="1" applyBorder="1">
      <alignment vertical="top"/>
    </xf>
    <xf numFmtId="0" fontId="6" fillId="0" borderId="0" xfId="0" applyFo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top"/>
    </xf>
    <xf numFmtId="0" fontId="1" fillId="0" borderId="0" xfId="0" applyFont="1" applyBorder="1" applyAlignment="1">
      <alignment horizontal="left" vertical="center" wrapText="1"/>
    </xf>
    <xf numFmtId="2" fontId="0" fillId="0" borderId="0" xfId="0" applyNumberFormat="1">
      <alignment vertical="top"/>
    </xf>
    <xf numFmtId="0" fontId="8" fillId="0" borderId="1" xfId="0" applyFont="1" applyBorder="1" applyAlignment="1">
      <alignment vertical="top" wrapText="1"/>
    </xf>
    <xf numFmtId="0" fontId="9" fillId="0" borderId="0" xfId="0" applyFont="1">
      <alignment vertical="top"/>
    </xf>
    <xf numFmtId="0" fontId="10" fillId="0" borderId="0" xfId="0" applyFont="1">
      <alignment vertical="top"/>
    </xf>
    <xf numFmtId="0" fontId="9" fillId="0" borderId="0" xfId="0" applyFont="1" applyAlignment="1">
      <alignment vertical="top" wrapText="1"/>
    </xf>
    <xf numFmtId="0" fontId="4" fillId="3" borderId="1" xfId="0" applyFont="1" applyFill="1" applyBorder="1">
      <alignment vertical="top"/>
    </xf>
    <xf numFmtId="2" fontId="0" fillId="3" borderId="1" xfId="0" applyNumberFormat="1" applyFill="1" applyBorder="1">
      <alignment vertical="top"/>
    </xf>
    <xf numFmtId="0" fontId="0" fillId="3" borderId="1" xfId="0" applyFill="1" applyBorder="1">
      <alignment vertical="top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left" vertical="center" wrapText="1"/>
    </xf>
    <xf numFmtId="2" fontId="0" fillId="3" borderId="1" xfId="0" applyNumberFormat="1" applyFont="1" applyFill="1" applyBorder="1">
      <alignment vertical="top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ill="1">
      <alignment vertical="top"/>
    </xf>
    <xf numFmtId="2" fontId="2" fillId="0" borderId="1" xfId="0" applyNumberFormat="1" applyFont="1" applyBorder="1" applyAlignment="1">
      <alignment horizontal="center" vertical="center" wrapText="1"/>
    </xf>
    <xf numFmtId="0" fontId="11" fillId="0" borderId="0" xfId="0" applyFont="1">
      <alignment vertical="top"/>
    </xf>
    <xf numFmtId="1" fontId="8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>
      <alignment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>
      <alignment vertical="top"/>
    </xf>
    <xf numFmtId="2" fontId="11" fillId="0" borderId="1" xfId="0" applyNumberFormat="1" applyFont="1" applyBorder="1">
      <alignment vertical="top"/>
    </xf>
    <xf numFmtId="2" fontId="11" fillId="0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>
      <alignment vertical="top"/>
    </xf>
    <xf numFmtId="2" fontId="16" fillId="0" borderId="1" xfId="0" applyNumberFormat="1" applyFont="1" applyBorder="1">
      <alignment vertical="top"/>
    </xf>
    <xf numFmtId="0" fontId="8" fillId="0" borderId="0" xfId="0" applyFont="1">
      <alignment vertical="top"/>
    </xf>
    <xf numFmtId="0" fontId="18" fillId="0" borderId="0" xfId="0" applyFont="1" applyBorder="1" applyAlignment="1">
      <alignment horizontal="left" vertical="center" wrapText="1"/>
    </xf>
    <xf numFmtId="0" fontId="11" fillId="0" borderId="0" xfId="0" applyFont="1" applyAlignment="1"/>
    <xf numFmtId="0" fontId="11" fillId="4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>
      <alignment vertical="top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5" xfId="0" applyFont="1" applyFill="1" applyBorder="1">
      <alignment vertical="top"/>
    </xf>
    <xf numFmtId="2" fontId="11" fillId="4" borderId="5" xfId="0" applyNumberFormat="1" applyFont="1" applyFill="1" applyBorder="1">
      <alignment vertical="top"/>
    </xf>
    <xf numFmtId="0" fontId="11" fillId="0" borderId="5" xfId="0" applyFont="1" applyBorder="1">
      <alignment vertical="top"/>
    </xf>
    <xf numFmtId="2" fontId="8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" fontId="8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1" fontId="8" fillId="2" borderId="9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>
      <alignment vertical="top"/>
    </xf>
    <xf numFmtId="164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>
      <alignment vertical="top"/>
    </xf>
    <xf numFmtId="164" fontId="11" fillId="4" borderId="9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>
      <alignment vertical="top"/>
    </xf>
    <xf numFmtId="0" fontId="11" fillId="0" borderId="11" xfId="0" applyFont="1" applyFill="1" applyBorder="1">
      <alignment vertical="top"/>
    </xf>
    <xf numFmtId="0" fontId="11" fillId="0" borderId="9" xfId="0" applyFont="1" applyBorder="1" applyAlignment="1">
      <alignment horizontal="center" vertical="top"/>
    </xf>
    <xf numFmtId="164" fontId="16" fillId="0" borderId="9" xfId="0" applyNumberFormat="1" applyFont="1" applyBorder="1" applyAlignment="1">
      <alignment horizontal="center" vertical="center" wrapText="1"/>
    </xf>
    <xf numFmtId="164" fontId="11" fillId="4" borderId="12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>
      <alignment vertical="top"/>
    </xf>
    <xf numFmtId="0" fontId="11" fillId="4" borderId="14" xfId="0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>
      <alignment vertical="top"/>
    </xf>
    <xf numFmtId="0" fontId="11" fillId="0" borderId="15" xfId="0" applyFont="1" applyBorder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workbookViewId="0">
      <selection activeCell="B10" sqref="B10"/>
    </sheetView>
  </sheetViews>
  <sheetFormatPr defaultRowHeight="12.75"/>
  <cols>
    <col min="1" max="1" width="10.85546875" style="1" customWidth="1"/>
    <col min="2" max="2" width="69.28515625" style="2" customWidth="1"/>
    <col min="3" max="3" width="7" style="2" customWidth="1"/>
    <col min="4" max="4" width="11.5703125" style="2" customWidth="1"/>
    <col min="5" max="5" width="8.7109375" hidden="1" customWidth="1"/>
    <col min="6" max="6" width="10.140625" hidden="1" customWidth="1"/>
    <col min="7" max="7" width="10" customWidth="1"/>
    <col min="8" max="1025" width="8.7109375" customWidth="1"/>
  </cols>
  <sheetData>
    <row r="1" spans="1:7" ht="15.75">
      <c r="B1" s="39" t="s">
        <v>21</v>
      </c>
      <c r="C1" s="3"/>
      <c r="D1" s="4"/>
    </row>
    <row r="3" spans="1:7" ht="61.5" customHeight="1">
      <c r="A3" s="60" t="s">
        <v>36</v>
      </c>
      <c r="B3" s="5" t="s">
        <v>26</v>
      </c>
      <c r="C3" s="5" t="s">
        <v>0</v>
      </c>
      <c r="D3" s="6" t="s">
        <v>1</v>
      </c>
      <c r="E3" s="38" t="s">
        <v>2</v>
      </c>
      <c r="F3" s="38" t="s">
        <v>3</v>
      </c>
      <c r="G3" s="38" t="s">
        <v>25</v>
      </c>
    </row>
    <row r="4" spans="1:7">
      <c r="A4" s="7">
        <v>1</v>
      </c>
      <c r="B4" s="8">
        <v>2</v>
      </c>
      <c r="C4" s="8">
        <v>3</v>
      </c>
      <c r="D4" s="6">
        <v>4</v>
      </c>
      <c r="E4" s="9"/>
      <c r="F4" s="9"/>
      <c r="G4" s="45">
        <v>5</v>
      </c>
    </row>
    <row r="5" spans="1:7">
      <c r="A5" s="10">
        <v>1</v>
      </c>
      <c r="B5" s="11" t="s">
        <v>4</v>
      </c>
      <c r="C5" s="12"/>
      <c r="D5" s="13"/>
      <c r="E5" s="44"/>
      <c r="F5" s="44"/>
      <c r="G5" s="43">
        <f>F6+F7+F8+F9</f>
        <v>7870</v>
      </c>
    </row>
    <row r="6" spans="1:7" ht="89.25">
      <c r="A6" s="14">
        <v>1.1000000000000001</v>
      </c>
      <c r="B6" s="15" t="s">
        <v>22</v>
      </c>
      <c r="C6" s="16" t="s">
        <v>5</v>
      </c>
      <c r="D6" s="17">
        <v>13000</v>
      </c>
      <c r="E6" s="9">
        <v>0.37</v>
      </c>
      <c r="F6" s="18">
        <f>E6*D6</f>
        <v>4810</v>
      </c>
      <c r="G6" s="9"/>
    </row>
    <row r="7" spans="1:7" ht="89.25">
      <c r="A7" s="14">
        <v>1.2</v>
      </c>
      <c r="B7" s="15" t="s">
        <v>6</v>
      </c>
      <c r="C7" s="16" t="s">
        <v>5</v>
      </c>
      <c r="D7" s="17">
        <v>3000</v>
      </c>
      <c r="E7" s="9">
        <v>0.5</v>
      </c>
      <c r="F7" s="18">
        <f>E7*D7</f>
        <v>1500</v>
      </c>
      <c r="G7" s="9"/>
    </row>
    <row r="8" spans="1:7" ht="102">
      <c r="A8" s="14">
        <v>1.3</v>
      </c>
      <c r="B8" s="46" t="s">
        <v>7</v>
      </c>
      <c r="C8" s="20" t="s">
        <v>5</v>
      </c>
      <c r="D8" s="21">
        <v>1000</v>
      </c>
      <c r="E8" s="22">
        <v>0.96</v>
      </c>
      <c r="F8" s="22">
        <f>D8*E8</f>
        <v>960</v>
      </c>
      <c r="G8" s="22"/>
    </row>
    <row r="9" spans="1:7" ht="38.25">
      <c r="A9" s="14">
        <v>1.4</v>
      </c>
      <c r="B9" s="15" t="s">
        <v>8</v>
      </c>
      <c r="C9" s="23" t="s">
        <v>5</v>
      </c>
      <c r="D9" s="24">
        <v>1000</v>
      </c>
      <c r="E9" s="9">
        <v>0.6</v>
      </c>
      <c r="F9" s="18">
        <f>E9*D9</f>
        <v>600</v>
      </c>
      <c r="G9" s="9"/>
    </row>
    <row r="10" spans="1:7">
      <c r="A10" s="10">
        <v>2</v>
      </c>
      <c r="B10" s="11" t="s">
        <v>9</v>
      </c>
      <c r="C10" s="12"/>
      <c r="D10" s="13"/>
      <c r="E10" s="44"/>
      <c r="F10" s="43"/>
      <c r="G10" s="43">
        <f>F11+F12</f>
        <v>2960</v>
      </c>
    </row>
    <row r="11" spans="1:7" ht="25.5">
      <c r="A11" s="14">
        <v>2.1</v>
      </c>
      <c r="B11" s="25" t="s">
        <v>10</v>
      </c>
      <c r="C11" s="23" t="s">
        <v>5</v>
      </c>
      <c r="D11" s="17">
        <v>800</v>
      </c>
      <c r="E11" s="9">
        <v>1.2</v>
      </c>
      <c r="F11" s="18">
        <f>E11*D11</f>
        <v>960</v>
      </c>
      <c r="G11" s="9"/>
    </row>
    <row r="12" spans="1:7" ht="38.25">
      <c r="A12" s="26">
        <v>2.2000000000000002</v>
      </c>
      <c r="B12" s="25" t="s">
        <v>11</v>
      </c>
      <c r="C12" s="23" t="s">
        <v>5</v>
      </c>
      <c r="D12" s="17">
        <v>800</v>
      </c>
      <c r="E12" s="9">
        <v>2.5</v>
      </c>
      <c r="F12" s="18">
        <f>E12*D12</f>
        <v>2000</v>
      </c>
      <c r="G12" s="9"/>
    </row>
    <row r="13" spans="1:7">
      <c r="A13" s="10">
        <v>3</v>
      </c>
      <c r="B13" s="11" t="s">
        <v>12</v>
      </c>
      <c r="C13" s="12"/>
      <c r="D13" s="13"/>
      <c r="E13" s="44"/>
      <c r="F13" s="43"/>
      <c r="G13" s="43">
        <f>F14+F15</f>
        <v>1900</v>
      </c>
    </row>
    <row r="14" spans="1:7" ht="25.5">
      <c r="A14" s="14">
        <v>3.1</v>
      </c>
      <c r="B14" s="15" t="s">
        <v>13</v>
      </c>
      <c r="C14" s="16" t="s">
        <v>14</v>
      </c>
      <c r="D14" s="17">
        <v>30000</v>
      </c>
      <c r="E14" s="9">
        <v>0.05</v>
      </c>
      <c r="F14" s="18">
        <f>E14*D14</f>
        <v>1500</v>
      </c>
      <c r="G14" s="9"/>
    </row>
    <row r="15" spans="1:7" ht="38.25">
      <c r="A15" s="14">
        <v>3.2</v>
      </c>
      <c r="B15" s="15" t="s">
        <v>15</v>
      </c>
      <c r="C15" s="16" t="s">
        <v>14</v>
      </c>
      <c r="D15" s="17">
        <v>1000</v>
      </c>
      <c r="E15" s="9">
        <v>0.4</v>
      </c>
      <c r="F15" s="18">
        <f>E15*D15</f>
        <v>400</v>
      </c>
      <c r="G15" s="9"/>
    </row>
    <row r="16" spans="1:7">
      <c r="A16" s="10">
        <v>4</v>
      </c>
      <c r="B16" s="11" t="s">
        <v>16</v>
      </c>
      <c r="C16" s="12"/>
      <c r="D16" s="13"/>
      <c r="E16" s="44"/>
      <c r="F16" s="43"/>
      <c r="G16" s="43">
        <f>F17+F18+F19</f>
        <v>18810</v>
      </c>
    </row>
    <row r="17" spans="1:7" ht="38.25">
      <c r="A17" s="14">
        <v>4.0999999999999996</v>
      </c>
      <c r="B17" s="15" t="s">
        <v>17</v>
      </c>
      <c r="C17" s="16" t="s">
        <v>14</v>
      </c>
      <c r="D17" s="17">
        <v>300000</v>
      </c>
      <c r="E17" s="9">
        <v>0.06</v>
      </c>
      <c r="F17" s="18">
        <f>E17*D17</f>
        <v>18000</v>
      </c>
      <c r="G17" s="9"/>
    </row>
    <row r="18" spans="1:7" s="33" customFormat="1" ht="38.25">
      <c r="A18" s="27">
        <v>4.2</v>
      </c>
      <c r="B18" s="28" t="s">
        <v>18</v>
      </c>
      <c r="C18" s="29" t="s">
        <v>14</v>
      </c>
      <c r="D18" s="30">
        <v>10000</v>
      </c>
      <c r="E18" s="31">
        <v>0.06</v>
      </c>
      <c r="F18" s="32">
        <f>E18*D18</f>
        <v>600</v>
      </c>
      <c r="G18" s="31"/>
    </row>
    <row r="19" spans="1:7" s="33" customFormat="1" ht="38.25">
      <c r="A19" s="27">
        <v>4.3</v>
      </c>
      <c r="B19" s="28" t="s">
        <v>19</v>
      </c>
      <c r="C19" s="29" t="s">
        <v>14</v>
      </c>
      <c r="D19" s="30">
        <v>3000</v>
      </c>
      <c r="E19" s="31">
        <v>7.0000000000000007E-2</v>
      </c>
      <c r="F19" s="32">
        <f>E19*D19</f>
        <v>210.00000000000003</v>
      </c>
      <c r="G19" s="31"/>
    </row>
    <row r="20" spans="1:7" s="35" customFormat="1">
      <c r="A20" s="10">
        <v>5</v>
      </c>
      <c r="B20" s="11" t="s">
        <v>20</v>
      </c>
      <c r="C20" s="34" t="s">
        <v>14</v>
      </c>
      <c r="D20" s="10">
        <v>30000</v>
      </c>
      <c r="E20" s="42">
        <v>0.01</v>
      </c>
      <c r="F20" s="43">
        <f>E20*D20</f>
        <v>300</v>
      </c>
      <c r="G20" s="47">
        <f>F20</f>
        <v>300</v>
      </c>
    </row>
    <row r="21" spans="1:7">
      <c r="B21" s="36"/>
    </row>
    <row r="22" spans="1:7">
      <c r="F22" s="37">
        <f>SUM(F6:F21)</f>
        <v>31840</v>
      </c>
      <c r="G22" s="37">
        <f>G20+G16+G13+G10+G5</f>
        <v>31840</v>
      </c>
    </row>
  </sheetData>
  <sheetProtection password="D034" sheet="1" objects="1" scenarios="1"/>
  <pageMargins left="0.51180555555555496" right="0.31527777777777799" top="0" bottom="0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E5" sqref="E5"/>
    </sheetView>
  </sheetViews>
  <sheetFormatPr defaultRowHeight="12.75"/>
  <cols>
    <col min="1" max="1" width="10.7109375" customWidth="1"/>
    <col min="2" max="2" width="32.85546875" customWidth="1"/>
    <col min="3" max="3" width="12" customWidth="1"/>
    <col min="4" max="4" width="13.85546875" customWidth="1"/>
    <col min="5" max="5" width="33.28515625" customWidth="1"/>
    <col min="6" max="6" width="28.140625" customWidth="1"/>
  </cols>
  <sheetData>
    <row r="1" spans="1:6" ht="48" customHeight="1" thickBot="1">
      <c r="B1" s="41" t="s">
        <v>23</v>
      </c>
      <c r="E1" s="40" t="s">
        <v>34</v>
      </c>
    </row>
    <row r="2" spans="1:6" ht="32.25" thickBot="1">
      <c r="A2" s="60" t="s">
        <v>36</v>
      </c>
      <c r="B2" s="48" t="s">
        <v>26</v>
      </c>
      <c r="C2" s="88" t="s">
        <v>0</v>
      </c>
      <c r="D2" s="89" t="s">
        <v>1</v>
      </c>
      <c r="E2" s="49" t="s">
        <v>27</v>
      </c>
      <c r="F2" s="50" t="s">
        <v>28</v>
      </c>
    </row>
    <row r="3" spans="1:6" ht="15.75">
      <c r="A3" s="51">
        <v>1</v>
      </c>
      <c r="B3" s="52">
        <v>2</v>
      </c>
      <c r="C3" s="53">
        <v>3</v>
      </c>
      <c r="D3" s="53">
        <v>4</v>
      </c>
      <c r="E3" s="51">
        <v>5</v>
      </c>
      <c r="F3" s="54">
        <v>6</v>
      </c>
    </row>
    <row r="4" spans="1:6">
      <c r="A4" s="10">
        <v>1</v>
      </c>
      <c r="B4" s="11" t="s">
        <v>4</v>
      </c>
      <c r="C4" s="12"/>
      <c r="D4" s="13"/>
      <c r="E4" s="44"/>
      <c r="F4" s="44"/>
    </row>
    <row r="5" spans="1:6" ht="191.25">
      <c r="A5" s="14">
        <v>1.1000000000000001</v>
      </c>
      <c r="B5" s="15" t="s">
        <v>22</v>
      </c>
      <c r="C5" s="16" t="s">
        <v>5</v>
      </c>
      <c r="D5" s="17">
        <v>13000</v>
      </c>
      <c r="E5" s="9"/>
      <c r="F5" s="18"/>
    </row>
    <row r="6" spans="1:6" ht="191.25">
      <c r="A6" s="14">
        <v>1.2</v>
      </c>
      <c r="B6" s="15" t="s">
        <v>6</v>
      </c>
      <c r="C6" s="16" t="s">
        <v>5</v>
      </c>
      <c r="D6" s="17">
        <v>3000</v>
      </c>
      <c r="E6" s="9"/>
      <c r="F6" s="18"/>
    </row>
    <row r="7" spans="1:6" ht="229.5">
      <c r="A7" s="14">
        <v>1.3</v>
      </c>
      <c r="B7" s="19" t="s">
        <v>7</v>
      </c>
      <c r="C7" s="20" t="s">
        <v>5</v>
      </c>
      <c r="D7" s="21">
        <v>1000</v>
      </c>
      <c r="E7" s="22"/>
      <c r="F7" s="22"/>
    </row>
    <row r="8" spans="1:6" ht="89.25">
      <c r="A8" s="14">
        <v>1.4</v>
      </c>
      <c r="B8" s="15" t="s">
        <v>8</v>
      </c>
      <c r="C8" s="23" t="s">
        <v>5</v>
      </c>
      <c r="D8" s="24">
        <v>1000</v>
      </c>
      <c r="E8" s="9"/>
      <c r="F8" s="18"/>
    </row>
    <row r="9" spans="1:6" ht="25.5">
      <c r="A9" s="10">
        <v>2</v>
      </c>
      <c r="B9" s="11" t="s">
        <v>9</v>
      </c>
      <c r="C9" s="12"/>
      <c r="D9" s="13"/>
      <c r="E9" s="44"/>
      <c r="F9" s="43"/>
    </row>
    <row r="10" spans="1:6" ht="38.25">
      <c r="A10" s="14">
        <v>2.1</v>
      </c>
      <c r="B10" s="25" t="s">
        <v>10</v>
      </c>
      <c r="C10" s="23" t="s">
        <v>5</v>
      </c>
      <c r="D10" s="17">
        <v>800</v>
      </c>
      <c r="E10" s="9"/>
      <c r="F10" s="18"/>
    </row>
    <row r="11" spans="1:6" ht="89.25">
      <c r="A11" s="26">
        <v>2.2000000000000002</v>
      </c>
      <c r="B11" s="25" t="s">
        <v>11</v>
      </c>
      <c r="C11" s="23" t="s">
        <v>5</v>
      </c>
      <c r="D11" s="17">
        <v>800</v>
      </c>
      <c r="E11" s="9"/>
      <c r="F11" s="18"/>
    </row>
    <row r="12" spans="1:6" ht="25.5">
      <c r="A12" s="10">
        <v>3</v>
      </c>
      <c r="B12" s="11" t="s">
        <v>12</v>
      </c>
      <c r="C12" s="12"/>
      <c r="D12" s="13"/>
      <c r="E12" s="44"/>
      <c r="F12" s="43"/>
    </row>
    <row r="13" spans="1:6" ht="51">
      <c r="A13" s="14">
        <v>3.1</v>
      </c>
      <c r="B13" s="15" t="s">
        <v>13</v>
      </c>
      <c r="C13" s="16" t="s">
        <v>14</v>
      </c>
      <c r="D13" s="17">
        <v>30000</v>
      </c>
      <c r="E13" s="9"/>
      <c r="F13" s="18"/>
    </row>
    <row r="14" spans="1:6" ht="76.5">
      <c r="A14" s="14">
        <v>3.2</v>
      </c>
      <c r="B14" s="15" t="s">
        <v>15</v>
      </c>
      <c r="C14" s="16" t="s">
        <v>14</v>
      </c>
      <c r="D14" s="17">
        <v>1000</v>
      </c>
      <c r="E14" s="9"/>
      <c r="F14" s="18"/>
    </row>
    <row r="15" spans="1:6" ht="25.5">
      <c r="A15" s="10">
        <v>4</v>
      </c>
      <c r="B15" s="11" t="s">
        <v>16</v>
      </c>
      <c r="C15" s="12"/>
      <c r="D15" s="13"/>
      <c r="E15" s="44"/>
      <c r="F15" s="43"/>
    </row>
    <row r="16" spans="1:6" ht="76.5">
      <c r="A16" s="14">
        <v>4.0999999999999996</v>
      </c>
      <c r="B16" s="15" t="s">
        <v>17</v>
      </c>
      <c r="C16" s="16" t="s">
        <v>14</v>
      </c>
      <c r="D16" s="17">
        <v>300000</v>
      </c>
      <c r="E16" s="9"/>
      <c r="F16" s="18"/>
    </row>
    <row r="17" spans="1:6" ht="76.5">
      <c r="A17" s="27">
        <v>4.2</v>
      </c>
      <c r="B17" s="28" t="s">
        <v>18</v>
      </c>
      <c r="C17" s="29" t="s">
        <v>14</v>
      </c>
      <c r="D17" s="30">
        <v>10000</v>
      </c>
      <c r="E17" s="31"/>
      <c r="F17" s="32"/>
    </row>
    <row r="18" spans="1:6" ht="89.25">
      <c r="A18" s="27">
        <v>4.3</v>
      </c>
      <c r="B18" s="28" t="s">
        <v>19</v>
      </c>
      <c r="C18" s="29" t="s">
        <v>14</v>
      </c>
      <c r="D18" s="30">
        <v>3000</v>
      </c>
      <c r="E18" s="31"/>
      <c r="F18" s="32"/>
    </row>
    <row r="19" spans="1:6">
      <c r="A19" s="10">
        <v>5</v>
      </c>
      <c r="B19" s="11" t="s">
        <v>20</v>
      </c>
      <c r="C19" s="34" t="s">
        <v>14</v>
      </c>
      <c r="D19" s="10">
        <v>30000</v>
      </c>
      <c r="E19" s="42"/>
      <c r="F19" s="43"/>
    </row>
    <row r="22" spans="1:6" ht="15.75">
      <c r="B22" s="55" t="s">
        <v>29</v>
      </c>
    </row>
    <row r="23" spans="1:6" ht="15.75">
      <c r="B23" s="56"/>
    </row>
    <row r="24" spans="1:6" ht="63">
      <c r="B24" s="57" t="s">
        <v>30</v>
      </c>
    </row>
    <row r="25" spans="1:6" ht="15.75">
      <c r="B25" s="55"/>
    </row>
    <row r="26" spans="1:6" ht="15.75">
      <c r="B26" s="58" t="s">
        <v>31</v>
      </c>
    </row>
    <row r="27" spans="1:6" ht="31.5">
      <c r="B27" s="58" t="s">
        <v>32</v>
      </c>
    </row>
    <row r="28" spans="1:6" ht="15.75">
      <c r="B28" s="55" t="s">
        <v>33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10" zoomScale="70" zoomScaleNormal="70" workbookViewId="0">
      <selection activeCell="J7" sqref="J7"/>
    </sheetView>
  </sheetViews>
  <sheetFormatPr defaultRowHeight="12.75"/>
  <cols>
    <col min="1" max="1" width="9.5703125" customWidth="1"/>
    <col min="2" max="2" width="77.42578125" customWidth="1"/>
    <col min="6" max="7" width="9.140625" customWidth="1"/>
  </cols>
  <sheetData>
    <row r="1" spans="1:7">
      <c r="A1" s="61"/>
      <c r="B1" s="82" t="s">
        <v>37</v>
      </c>
      <c r="C1" s="61"/>
      <c r="D1" s="61"/>
      <c r="E1" s="61" t="s">
        <v>35</v>
      </c>
      <c r="F1" s="61"/>
      <c r="G1" s="61"/>
    </row>
    <row r="2" spans="1:7" ht="13.5" thickBot="1">
      <c r="A2" s="61"/>
      <c r="B2" s="61"/>
      <c r="C2" s="61"/>
      <c r="D2" s="61"/>
      <c r="E2" s="61"/>
      <c r="F2" s="61"/>
      <c r="G2" s="61"/>
    </row>
    <row r="3" spans="1:7" ht="38.25">
      <c r="A3" s="96" t="s">
        <v>36</v>
      </c>
      <c r="B3" s="97" t="s">
        <v>26</v>
      </c>
      <c r="C3" s="97" t="s">
        <v>0</v>
      </c>
      <c r="D3" s="98" t="s">
        <v>1</v>
      </c>
      <c r="E3" s="99" t="s">
        <v>2</v>
      </c>
      <c r="F3" s="99" t="s">
        <v>3</v>
      </c>
      <c r="G3" s="100" t="s">
        <v>24</v>
      </c>
    </row>
    <row r="4" spans="1:7">
      <c r="A4" s="101">
        <v>1</v>
      </c>
      <c r="B4" s="63">
        <v>2</v>
      </c>
      <c r="C4" s="63">
        <v>3</v>
      </c>
      <c r="D4" s="62">
        <v>4</v>
      </c>
      <c r="E4" s="64">
        <v>5</v>
      </c>
      <c r="F4" s="64">
        <v>6</v>
      </c>
      <c r="G4" s="102">
        <v>7</v>
      </c>
    </row>
    <row r="5" spans="1:7">
      <c r="A5" s="103">
        <v>1</v>
      </c>
      <c r="B5" s="65" t="s">
        <v>4</v>
      </c>
      <c r="C5" s="66"/>
      <c r="D5" s="67"/>
      <c r="E5" s="68"/>
      <c r="F5" s="68"/>
      <c r="G5" s="104"/>
    </row>
    <row r="6" spans="1:7" ht="75.75" customHeight="1">
      <c r="A6" s="105">
        <v>1.1000000000000001</v>
      </c>
      <c r="B6" s="69" t="s">
        <v>22</v>
      </c>
      <c r="C6" s="70" t="s">
        <v>5</v>
      </c>
      <c r="D6" s="71">
        <v>13000</v>
      </c>
      <c r="E6" s="72"/>
      <c r="F6" s="73"/>
      <c r="G6" s="106"/>
    </row>
    <row r="7" spans="1:7" ht="76.5" customHeight="1">
      <c r="A7" s="105">
        <v>1.2</v>
      </c>
      <c r="B7" s="69" t="s">
        <v>6</v>
      </c>
      <c r="C7" s="70" t="s">
        <v>5</v>
      </c>
      <c r="D7" s="71">
        <v>3000</v>
      </c>
      <c r="E7" s="72"/>
      <c r="F7" s="73"/>
      <c r="G7" s="106"/>
    </row>
    <row r="8" spans="1:7" ht="88.5" customHeight="1">
      <c r="A8" s="105">
        <v>1.3</v>
      </c>
      <c r="B8" s="69" t="s">
        <v>7</v>
      </c>
      <c r="C8" s="70" t="s">
        <v>5</v>
      </c>
      <c r="D8" s="71">
        <v>1000</v>
      </c>
      <c r="E8" s="74"/>
      <c r="F8" s="75"/>
      <c r="G8" s="106"/>
    </row>
    <row r="9" spans="1:7" ht="38.25">
      <c r="A9" s="105">
        <v>1.4</v>
      </c>
      <c r="B9" s="69" t="s">
        <v>8</v>
      </c>
      <c r="C9" s="70" t="s">
        <v>5</v>
      </c>
      <c r="D9" s="71">
        <v>1000</v>
      </c>
      <c r="E9" s="72"/>
      <c r="F9" s="73"/>
      <c r="G9" s="106"/>
    </row>
    <row r="10" spans="1:7" s="59" customFormat="1" ht="29.25" customHeight="1">
      <c r="A10" s="107"/>
      <c r="B10" s="108" t="s">
        <v>39</v>
      </c>
      <c r="C10" s="85"/>
      <c r="D10" s="86"/>
      <c r="E10" s="87"/>
      <c r="F10" s="87" t="s">
        <v>38</v>
      </c>
      <c r="G10" s="109"/>
    </row>
    <row r="11" spans="1:7">
      <c r="A11" s="103">
        <v>2</v>
      </c>
      <c r="B11" s="65" t="s">
        <v>9</v>
      </c>
      <c r="C11" s="66"/>
      <c r="D11" s="67"/>
      <c r="E11" s="72"/>
      <c r="F11" s="73"/>
      <c r="G11" s="106"/>
    </row>
    <row r="12" spans="1:7" ht="25.5">
      <c r="A12" s="105">
        <v>2.1</v>
      </c>
      <c r="B12" s="76" t="s">
        <v>10</v>
      </c>
      <c r="C12" s="70" t="s">
        <v>5</v>
      </c>
      <c r="D12" s="71">
        <v>800</v>
      </c>
      <c r="E12" s="72"/>
      <c r="F12" s="73"/>
      <c r="G12" s="106"/>
    </row>
    <row r="13" spans="1:7" ht="38.25">
      <c r="A13" s="110">
        <v>2.2000000000000002</v>
      </c>
      <c r="B13" s="76" t="s">
        <v>11</v>
      </c>
      <c r="C13" s="70" t="s">
        <v>5</v>
      </c>
      <c r="D13" s="71">
        <v>800</v>
      </c>
      <c r="E13" s="72"/>
      <c r="F13" s="73"/>
      <c r="G13" s="106"/>
    </row>
    <row r="14" spans="1:7">
      <c r="A14" s="107"/>
      <c r="B14" s="108" t="s">
        <v>39</v>
      </c>
      <c r="C14" s="85"/>
      <c r="D14" s="86"/>
      <c r="E14" s="87"/>
      <c r="F14" s="87" t="s">
        <v>38</v>
      </c>
      <c r="G14" s="106"/>
    </row>
    <row r="15" spans="1:7">
      <c r="A15" s="103">
        <v>3</v>
      </c>
      <c r="B15" s="65" t="s">
        <v>12</v>
      </c>
      <c r="C15" s="66"/>
      <c r="D15" s="67"/>
      <c r="E15" s="72"/>
      <c r="F15" s="73"/>
      <c r="G15" s="106"/>
    </row>
    <row r="16" spans="1:7" ht="25.5">
      <c r="A16" s="105">
        <v>3.1</v>
      </c>
      <c r="B16" s="69" t="s">
        <v>13</v>
      </c>
      <c r="C16" s="70" t="s">
        <v>14</v>
      </c>
      <c r="D16" s="71">
        <v>30000</v>
      </c>
      <c r="E16" s="72"/>
      <c r="F16" s="73"/>
      <c r="G16" s="106"/>
    </row>
    <row r="17" spans="1:7">
      <c r="A17" s="107"/>
      <c r="B17" s="108" t="s">
        <v>39</v>
      </c>
      <c r="C17" s="85"/>
      <c r="D17" s="86"/>
      <c r="E17" s="87"/>
      <c r="F17" s="87" t="s">
        <v>38</v>
      </c>
      <c r="G17" s="106"/>
    </row>
    <row r="18" spans="1:7" ht="38.25">
      <c r="A18" s="105">
        <v>3.2</v>
      </c>
      <c r="B18" s="69" t="s">
        <v>15</v>
      </c>
      <c r="C18" s="70" t="s">
        <v>14</v>
      </c>
      <c r="D18" s="71">
        <v>1000</v>
      </c>
      <c r="E18" s="72"/>
      <c r="F18" s="73"/>
      <c r="G18" s="106"/>
    </row>
    <row r="19" spans="1:7">
      <c r="A19" s="107"/>
      <c r="B19" s="108" t="s">
        <v>39</v>
      </c>
      <c r="C19" s="85"/>
      <c r="D19" s="86"/>
      <c r="E19" s="87"/>
      <c r="F19" s="87" t="s">
        <v>38</v>
      </c>
      <c r="G19" s="106"/>
    </row>
    <row r="20" spans="1:7">
      <c r="A20" s="103">
        <v>4</v>
      </c>
      <c r="B20" s="65" t="s">
        <v>16</v>
      </c>
      <c r="C20" s="66"/>
      <c r="D20" s="67"/>
      <c r="E20" s="72"/>
      <c r="F20" s="73"/>
      <c r="G20" s="106"/>
    </row>
    <row r="21" spans="1:7" ht="38.25">
      <c r="A21" s="105">
        <v>4.0999999999999996</v>
      </c>
      <c r="B21" s="69" t="s">
        <v>17</v>
      </c>
      <c r="C21" s="70" t="s">
        <v>14</v>
      </c>
      <c r="D21" s="71">
        <v>300000</v>
      </c>
      <c r="E21" s="72"/>
      <c r="F21" s="73"/>
      <c r="G21" s="106"/>
    </row>
    <row r="22" spans="1:7" ht="38.25">
      <c r="A22" s="111">
        <v>4.2</v>
      </c>
      <c r="B22" s="77" t="s">
        <v>18</v>
      </c>
      <c r="C22" s="78" t="s">
        <v>14</v>
      </c>
      <c r="D22" s="79">
        <v>10000</v>
      </c>
      <c r="E22" s="80"/>
      <c r="F22" s="81"/>
      <c r="G22" s="106"/>
    </row>
    <row r="23" spans="1:7" ht="38.25">
      <c r="A23" s="111">
        <v>4.3</v>
      </c>
      <c r="B23" s="77" t="s">
        <v>19</v>
      </c>
      <c r="C23" s="78" t="s">
        <v>14</v>
      </c>
      <c r="D23" s="79">
        <v>3000</v>
      </c>
      <c r="E23" s="80"/>
      <c r="F23" s="81"/>
      <c r="G23" s="106"/>
    </row>
    <row r="24" spans="1:7" ht="13.5" thickBot="1">
      <c r="A24" s="112"/>
      <c r="B24" s="113" t="s">
        <v>39</v>
      </c>
      <c r="C24" s="114"/>
      <c r="D24" s="115"/>
      <c r="E24" s="116"/>
      <c r="F24" s="113" t="s">
        <v>38</v>
      </c>
      <c r="G24" s="117"/>
    </row>
    <row r="25" spans="1:7">
      <c r="A25" s="90">
        <v>5</v>
      </c>
      <c r="B25" s="91" t="s">
        <v>20</v>
      </c>
      <c r="C25" s="92" t="s">
        <v>14</v>
      </c>
      <c r="D25" s="90">
        <v>30000</v>
      </c>
      <c r="E25" s="93"/>
      <c r="F25" s="94"/>
      <c r="G25" s="95"/>
    </row>
    <row r="26" spans="1:7">
      <c r="A26" s="61"/>
      <c r="B26" s="61"/>
      <c r="C26" s="61"/>
      <c r="D26" s="61"/>
      <c r="E26" s="61"/>
      <c r="F26" s="61"/>
      <c r="G26" s="61"/>
    </row>
    <row r="27" spans="1:7">
      <c r="A27" s="61"/>
      <c r="B27" s="83" t="s">
        <v>31</v>
      </c>
      <c r="C27" s="61"/>
      <c r="D27" s="61"/>
      <c r="E27" s="61"/>
      <c r="F27" s="61"/>
      <c r="G27" s="61"/>
    </row>
    <row r="28" spans="1:7">
      <c r="A28" s="61"/>
      <c r="B28" s="83" t="s">
        <v>32</v>
      </c>
      <c r="C28" s="61"/>
      <c r="D28" s="61"/>
      <c r="E28" s="61"/>
      <c r="F28" s="61"/>
      <c r="G28" s="61"/>
    </row>
    <row r="29" spans="1:7">
      <c r="A29" s="61"/>
      <c r="B29" s="84" t="s">
        <v>33</v>
      </c>
      <c r="C29" s="61"/>
      <c r="D29" s="61"/>
      <c r="E29" s="61"/>
      <c r="F29" s="61"/>
      <c r="G29" s="61"/>
    </row>
    <row r="30" spans="1:7" ht="15.75">
      <c r="B30" s="58"/>
    </row>
    <row r="31" spans="1:7" ht="15.75">
      <c r="B31" s="58"/>
    </row>
    <row r="32" spans="1:7" ht="15.75">
      <c r="B32" s="5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LibreOffice/5.4.0.3$Windows_X86_64 LibreOffice_project/7556cbc6811c9d992f4064ab9287069087d7f62c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ТП</vt:lpstr>
      <vt:lpstr>ЦО</vt:lpstr>
    </vt:vector>
  </TitlesOfParts>
  <Company>MBAL Queen Giovanna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UserX</cp:lastModifiedBy>
  <cp:revision>61</cp:revision>
  <cp:lastPrinted>2018-05-30T13:03:59Z</cp:lastPrinted>
  <dcterms:created xsi:type="dcterms:W3CDTF">2006-02-27T11:50:06Z</dcterms:created>
  <dcterms:modified xsi:type="dcterms:W3CDTF">2018-05-30T13:04:20Z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MBAL Queen Giovanna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