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7995" activeTab="1"/>
  </bookViews>
  <sheets>
    <sheet name="TS" sheetId="11" r:id="rId1"/>
    <sheet name="TP" sheetId="12" r:id="rId2"/>
    <sheet name="CO" sheetId="13" r:id="rId3"/>
    <sheet name="PS" sheetId="10" r:id="rId4"/>
  </sheets>
  <definedNames>
    <definedName name="_xlnm._FilterDatabase" localSheetId="3" hidden="1">PS!$E$1:$E$257</definedName>
  </definedNames>
  <calcPr calcId="125725"/>
</workbook>
</file>

<file path=xl/calcChain.xml><?xml version="1.0" encoding="utf-8"?>
<calcChain xmlns="http://schemas.openxmlformats.org/spreadsheetml/2006/main">
  <c r="I89" i="10"/>
  <c r="J89" s="1"/>
  <c r="I88"/>
  <c r="J88" s="1"/>
  <c r="G102" l="1"/>
  <c r="I102" s="1"/>
  <c r="J102" s="1"/>
  <c r="G103"/>
  <c r="I103" s="1"/>
  <c r="J103" s="1"/>
  <c r="G104"/>
  <c r="I104" s="1"/>
  <c r="J104" s="1"/>
  <c r="G105"/>
  <c r="I105" s="1"/>
  <c r="J105" s="1"/>
  <c r="G106"/>
  <c r="I106" s="1"/>
  <c r="J106" s="1"/>
  <c r="G101"/>
  <c r="I101" s="1"/>
  <c r="J101" s="1"/>
  <c r="G219"/>
  <c r="I219" s="1"/>
  <c r="J219" s="1"/>
  <c r="G214"/>
  <c r="G206"/>
  <c r="J152"/>
  <c r="I229"/>
  <c r="J229" s="1"/>
  <c r="G228"/>
  <c r="I228" s="1"/>
  <c r="J228" s="1"/>
  <c r="I227"/>
  <c r="J227" s="1"/>
  <c r="G226"/>
  <c r="I226" s="1"/>
  <c r="J226" s="1"/>
  <c r="G225"/>
  <c r="I225" s="1"/>
  <c r="J225" s="1"/>
  <c r="G224"/>
  <c r="I224" s="1"/>
  <c r="J224" s="1"/>
  <c r="I223"/>
  <c r="J223" s="1"/>
  <c r="I222"/>
  <c r="J222" s="1"/>
  <c r="G221"/>
  <c r="I221" s="1"/>
  <c r="J221" s="1"/>
  <c r="G220"/>
  <c r="I220" s="1"/>
  <c r="J220" s="1"/>
  <c r="I218"/>
  <c r="J218" s="1"/>
  <c r="I217"/>
  <c r="J217" s="1"/>
  <c r="G216"/>
  <c r="I216" s="1"/>
  <c r="J216" s="1"/>
  <c r="G215"/>
  <c r="I215" s="1"/>
  <c r="J215" s="1"/>
  <c r="I214"/>
  <c r="J214" s="1"/>
  <c r="I213"/>
  <c r="J213" s="1"/>
  <c r="I212"/>
  <c r="J212" s="1"/>
  <c r="I211"/>
  <c r="J211" s="1"/>
  <c r="I210"/>
  <c r="J210" s="1"/>
  <c r="I209"/>
  <c r="J209" s="1"/>
  <c r="I208"/>
  <c r="J208" s="1"/>
  <c r="I207"/>
  <c r="J207" s="1"/>
  <c r="I206"/>
  <c r="J206" s="1"/>
  <c r="G205"/>
  <c r="I205" s="1"/>
  <c r="J205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G194"/>
  <c r="I194" s="1"/>
  <c r="J194" s="1"/>
  <c r="G193"/>
  <c r="I193" s="1"/>
  <c r="J193" s="1"/>
  <c r="G192"/>
  <c r="I192" s="1"/>
  <c r="J192" s="1"/>
  <c r="I191"/>
  <c r="J191" s="1"/>
  <c r="I190"/>
  <c r="J190" s="1"/>
  <c r="G189"/>
  <c r="I189" s="1"/>
  <c r="J189" s="1"/>
  <c r="I188"/>
  <c r="J188" s="1"/>
  <c r="G187"/>
  <c r="I187" s="1"/>
  <c r="J187" s="1"/>
  <c r="G186"/>
  <c r="I186" s="1"/>
  <c r="J186" s="1"/>
  <c r="G185"/>
  <c r="I185" s="1"/>
  <c r="J185" s="1"/>
  <c r="G184"/>
  <c r="I184" s="1"/>
  <c r="J184" s="1"/>
  <c r="G183"/>
  <c r="I183" s="1"/>
  <c r="J183" s="1"/>
  <c r="G182"/>
  <c r="I182" s="1"/>
  <c r="J182" s="1"/>
  <c r="G181"/>
  <c r="I181" s="1"/>
  <c r="J181" s="1"/>
  <c r="G180"/>
  <c r="I180" s="1"/>
  <c r="J180" s="1"/>
  <c r="G179"/>
  <c r="I179" s="1"/>
  <c r="J179" s="1"/>
  <c r="G178"/>
  <c r="I178" s="1"/>
  <c r="J178" s="1"/>
  <c r="G177"/>
  <c r="I177" s="1"/>
  <c r="J177" s="1"/>
  <c r="G176"/>
  <c r="I176" s="1"/>
  <c r="J176" s="1"/>
  <c r="G175"/>
  <c r="I175" s="1"/>
  <c r="J175" s="1"/>
  <c r="G174"/>
  <c r="I174" s="1"/>
  <c r="J174" s="1"/>
  <c r="I173"/>
  <c r="J173" s="1"/>
  <c r="G172"/>
  <c r="I172" s="1"/>
  <c r="J172" s="1"/>
  <c r="I171"/>
  <c r="J171" s="1"/>
  <c r="I170"/>
  <c r="J170" s="1"/>
  <c r="G169"/>
  <c r="I169" s="1"/>
  <c r="J169" s="1"/>
  <c r="G168"/>
  <c r="I168" s="1"/>
  <c r="J168" s="1"/>
  <c r="I167"/>
  <c r="J167" s="1"/>
  <c r="G166"/>
  <c r="I166" s="1"/>
  <c r="J166" s="1"/>
  <c r="I165"/>
  <c r="J165" s="1"/>
  <c r="I164"/>
  <c r="J164" s="1"/>
  <c r="I132"/>
  <c r="J132" s="1"/>
  <c r="I131"/>
  <c r="J131" s="1"/>
  <c r="G130"/>
  <c r="I130" s="1"/>
  <c r="J130" s="1"/>
  <c r="I129"/>
  <c r="J129" s="1"/>
  <c r="I128"/>
  <c r="J128" s="1"/>
  <c r="I127"/>
  <c r="J127" s="1"/>
  <c r="G126"/>
  <c r="I126" s="1"/>
  <c r="J126" s="1"/>
  <c r="I125"/>
  <c r="J125" s="1"/>
  <c r="G124"/>
  <c r="I124" s="1"/>
  <c r="J124" s="1"/>
  <c r="G123"/>
  <c r="I123" s="1"/>
  <c r="J123" s="1"/>
  <c r="G122"/>
  <c r="I122" s="1"/>
  <c r="J122" s="1"/>
  <c r="G121"/>
  <c r="I121" s="1"/>
  <c r="J121" s="1"/>
  <c r="G120"/>
  <c r="I120" s="1"/>
  <c r="J120" s="1"/>
  <c r="G119"/>
  <c r="I119" s="1"/>
  <c r="J119" s="1"/>
  <c r="I118"/>
  <c r="J118" s="1"/>
  <c r="G117"/>
  <c r="I117" s="1"/>
  <c r="J117" s="1"/>
  <c r="G116"/>
  <c r="I116" s="1"/>
  <c r="J116" s="1"/>
  <c r="G115"/>
  <c r="I115" s="1"/>
  <c r="J115" s="1"/>
  <c r="G114"/>
  <c r="I114" s="1"/>
  <c r="J114" s="1"/>
  <c r="G113"/>
  <c r="I113" s="1"/>
  <c r="J113" s="1"/>
  <c r="G112"/>
  <c r="I112" s="1"/>
  <c r="J112" s="1"/>
  <c r="G111"/>
  <c r="I111" s="1"/>
  <c r="J111" s="1"/>
  <c r="G110"/>
  <c r="I110" s="1"/>
  <c r="J110" s="1"/>
  <c r="G109"/>
  <c r="I109" s="1"/>
  <c r="J109" s="1"/>
  <c r="I108"/>
  <c r="J108" s="1"/>
  <c r="I161"/>
  <c r="J161" s="1"/>
  <c r="G162"/>
  <c r="I162" s="1"/>
  <c r="J162" s="1"/>
  <c r="G62"/>
  <c r="I160"/>
  <c r="J160" s="1"/>
  <c r="I134"/>
  <c r="J134" s="1"/>
  <c r="I135"/>
  <c r="J135" s="1"/>
  <c r="I136"/>
  <c r="J136" s="1"/>
  <c r="I137"/>
  <c r="J137" s="1"/>
  <c r="I138"/>
  <c r="J138" s="1"/>
  <c r="I139"/>
  <c r="J139" s="1"/>
  <c r="I140"/>
  <c r="J140" s="1"/>
  <c r="I141"/>
  <c r="J141" s="1"/>
  <c r="I142"/>
  <c r="J142" s="1"/>
  <c r="I143"/>
  <c r="J143" s="1"/>
  <c r="I144"/>
  <c r="J144" s="1"/>
  <c r="I145"/>
  <c r="J145" s="1"/>
  <c r="I146"/>
  <c r="J146" s="1"/>
  <c r="I147"/>
  <c r="J147" s="1"/>
  <c r="I148"/>
  <c r="J148" s="1"/>
  <c r="I149"/>
  <c r="J149" s="1"/>
  <c r="I150"/>
  <c r="J150" s="1"/>
  <c r="I151"/>
  <c r="J151" s="1"/>
  <c r="I153"/>
  <c r="J153" s="1"/>
  <c r="I154"/>
  <c r="J154" s="1"/>
  <c r="I155"/>
  <c r="J155" s="1"/>
  <c r="I156"/>
  <c r="J156" s="1"/>
  <c r="I157"/>
  <c r="J157" s="1"/>
  <c r="I158"/>
  <c r="J158" s="1"/>
  <c r="I159"/>
  <c r="J159" s="1"/>
  <c r="G99"/>
  <c r="G98"/>
  <c r="G95"/>
  <c r="I95" s="1"/>
  <c r="J95" s="1"/>
  <c r="G94"/>
  <c r="I94" s="1"/>
  <c r="J94" s="1"/>
  <c r="G93"/>
  <c r="I93" s="1"/>
  <c r="J93" s="1"/>
  <c r="G92"/>
  <c r="I92" s="1"/>
  <c r="J92" s="1"/>
  <c r="G91"/>
  <c r="I91" s="1"/>
  <c r="J91" s="1"/>
  <c r="G90"/>
  <c r="I90" s="1"/>
  <c r="J90" s="1"/>
  <c r="I96"/>
  <c r="J96" s="1"/>
  <c r="I97"/>
  <c r="J97" s="1"/>
  <c r="I98"/>
  <c r="J98" s="1"/>
  <c r="I99"/>
  <c r="J99" s="1"/>
  <c r="I100"/>
  <c r="J100" s="1"/>
  <c r="I83" l="1"/>
  <c r="J83" s="1"/>
  <c r="I84"/>
  <c r="J84" s="1"/>
  <c r="I85"/>
  <c r="J85" s="1"/>
  <c r="I86"/>
  <c r="J86" s="1"/>
  <c r="I87"/>
  <c r="J87" s="1"/>
  <c r="I72" l="1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71"/>
  <c r="J71" s="1"/>
  <c r="I70"/>
  <c r="J70" s="1"/>
  <c r="G69" l="1"/>
  <c r="I69" s="1"/>
  <c r="J69" s="1"/>
  <c r="G67"/>
  <c r="G65"/>
  <c r="I65" s="1"/>
  <c r="J65" s="1"/>
  <c r="G66"/>
  <c r="G64"/>
  <c r="G63"/>
  <c r="I62"/>
  <c r="J62" s="1"/>
  <c r="I63"/>
  <c r="J63" s="1"/>
  <c r="I64"/>
  <c r="J64" s="1"/>
  <c r="I66"/>
  <c r="J66" s="1"/>
  <c r="I67"/>
  <c r="J67" s="1"/>
  <c r="I68"/>
  <c r="J68" s="1"/>
  <c r="G58"/>
  <c r="I58" s="1"/>
  <c r="J58" s="1"/>
  <c r="G57"/>
  <c r="G55"/>
  <c r="G52"/>
  <c r="I52" s="1"/>
  <c r="J52" s="1"/>
  <c r="G50"/>
  <c r="I50" s="1"/>
  <c r="J50" s="1"/>
  <c r="I51"/>
  <c r="J51" s="1"/>
  <c r="I53"/>
  <c r="J53" s="1"/>
  <c r="I54"/>
  <c r="J54" s="1"/>
  <c r="I55"/>
  <c r="J55" s="1"/>
  <c r="I56"/>
  <c r="J56" s="1"/>
  <c r="I57"/>
  <c r="J57" s="1"/>
  <c r="I59"/>
  <c r="J59" s="1"/>
  <c r="I60"/>
  <c r="J60" s="1"/>
  <c r="I61"/>
  <c r="J61" s="1"/>
  <c r="G49"/>
  <c r="G48"/>
  <c r="G47"/>
  <c r="G46"/>
  <c r="G44"/>
  <c r="G41"/>
  <c r="G39"/>
  <c r="G40"/>
  <c r="G38"/>
  <c r="G37"/>
  <c r="G36"/>
  <c r="I36" s="1"/>
  <c r="G35"/>
  <c r="G34"/>
  <c r="G33"/>
  <c r="G32"/>
  <c r="G31"/>
  <c r="G30"/>
  <c r="I28" l="1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J36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G27"/>
  <c r="I27" s="1"/>
  <c r="J27" s="1"/>
  <c r="G26"/>
  <c r="G24"/>
  <c r="G23"/>
  <c r="G22"/>
  <c r="G21"/>
  <c r="I21" s="1"/>
  <c r="J21" s="1"/>
  <c r="G20"/>
  <c r="I20" s="1"/>
  <c r="J20" s="1"/>
  <c r="G19"/>
  <c r="I19" s="1"/>
  <c r="J19" s="1"/>
  <c r="G17"/>
  <c r="I17" s="1"/>
  <c r="J17" s="1"/>
  <c r="G16"/>
  <c r="I16" s="1"/>
  <c r="J16" s="1"/>
  <c r="G15"/>
  <c r="G14"/>
  <c r="G13"/>
  <c r="G12"/>
  <c r="G11"/>
  <c r="G10"/>
  <c r="G9"/>
  <c r="I9" s="1"/>
  <c r="J9" s="1"/>
  <c r="G8"/>
  <c r="I8" s="1"/>
  <c r="J8" s="1"/>
  <c r="I11"/>
  <c r="J11" s="1"/>
  <c r="I12"/>
  <c r="J12" s="1"/>
  <c r="I13"/>
  <c r="J13" s="1"/>
  <c r="I14"/>
  <c r="J14" s="1"/>
  <c r="I15"/>
  <c r="J15" s="1"/>
  <c r="I18"/>
  <c r="J18" s="1"/>
  <c r="I22"/>
  <c r="J22" s="1"/>
  <c r="I23"/>
  <c r="J23" s="1"/>
  <c r="I24"/>
  <c r="J24" s="1"/>
  <c r="I25"/>
  <c r="J25" s="1"/>
  <c r="I26"/>
  <c r="J26" s="1"/>
  <c r="G7"/>
  <c r="I7" s="1"/>
  <c r="J7" s="1"/>
  <c r="G6"/>
  <c r="I6" s="1"/>
  <c r="J6" l="1"/>
  <c r="I10"/>
  <c r="J10" s="1"/>
  <c r="I230" l="1"/>
  <c r="J230" s="1"/>
</calcChain>
</file>

<file path=xl/sharedStrings.xml><?xml version="1.0" encoding="utf-8"?>
<sst xmlns="http://schemas.openxmlformats.org/spreadsheetml/2006/main" count="2466" uniqueCount="423">
  <si>
    <t>ГЕНЕРИЧНО НАИМЕНОВАНИЕ</t>
  </si>
  <si>
    <t>КОЛИ-ЧЕСТВО</t>
  </si>
  <si>
    <t xml:space="preserve">код по ATC </t>
  </si>
  <si>
    <t>Единица мярка</t>
  </si>
  <si>
    <t>амп.</t>
  </si>
  <si>
    <t>A03FA01</t>
  </si>
  <si>
    <t>A03BA01</t>
  </si>
  <si>
    <t>A02BA02</t>
  </si>
  <si>
    <t>фл.</t>
  </si>
  <si>
    <t>A07EC02</t>
  </si>
  <si>
    <t>A16AA02</t>
  </si>
  <si>
    <t>A05AA02</t>
  </si>
  <si>
    <t>C01AA05</t>
  </si>
  <si>
    <t>B05BC01</t>
  </si>
  <si>
    <t>C03CA04</t>
  </si>
  <si>
    <t>C01BC03</t>
  </si>
  <si>
    <t>C07AA05</t>
  </si>
  <si>
    <t>С10АВ05</t>
  </si>
  <si>
    <t>С02АС06</t>
  </si>
  <si>
    <t>С09АА07</t>
  </si>
  <si>
    <t>C09CA03</t>
  </si>
  <si>
    <t>C01DA08</t>
  </si>
  <si>
    <t>ИЗОСОРБИТ ДИНИТРАТ 1.25 МГ/ДОЗА СПРЕЕ</t>
  </si>
  <si>
    <t>C08DA01</t>
  </si>
  <si>
    <t>А12СС02</t>
  </si>
  <si>
    <t>B01AB12</t>
  </si>
  <si>
    <t>B01AB05</t>
  </si>
  <si>
    <t>B01AA07</t>
  </si>
  <si>
    <t>B01AE07</t>
  </si>
  <si>
    <t>B02AA03</t>
  </si>
  <si>
    <t>B03AB05</t>
  </si>
  <si>
    <t>R03AC02</t>
  </si>
  <si>
    <t>R03AК07</t>
  </si>
  <si>
    <t>R05CB02</t>
  </si>
  <si>
    <t>N01BB01</t>
  </si>
  <si>
    <t>N01BB02</t>
  </si>
  <si>
    <t>N01BB52</t>
  </si>
  <si>
    <t xml:space="preserve"> </t>
  </si>
  <si>
    <t>N05CD08</t>
  </si>
  <si>
    <t>N03AA02</t>
  </si>
  <si>
    <t>N03AG01</t>
  </si>
  <si>
    <t>N05AA01</t>
  </si>
  <si>
    <t>N05AD01</t>
  </si>
  <si>
    <t>N06BX03</t>
  </si>
  <si>
    <t>N02BE01</t>
  </si>
  <si>
    <t>N01AH01</t>
  </si>
  <si>
    <t>N02AB02</t>
  </si>
  <si>
    <t>J01CR02</t>
  </si>
  <si>
    <t>J01CR05</t>
  </si>
  <si>
    <t>J01DC02</t>
  </si>
  <si>
    <t>J01XA01</t>
  </si>
  <si>
    <t>J01GB06</t>
  </si>
  <si>
    <t>J01FF01</t>
  </si>
  <si>
    <t>J01MA02</t>
  </si>
  <si>
    <t>J01MA12</t>
  </si>
  <si>
    <t>J04AK01</t>
  </si>
  <si>
    <t>J01XD01</t>
  </si>
  <si>
    <t>J01EE01</t>
  </si>
  <si>
    <t>S01CA01</t>
  </si>
  <si>
    <t>J02AC01</t>
  </si>
  <si>
    <t>А10ВА02</t>
  </si>
  <si>
    <t>H02AB04</t>
  </si>
  <si>
    <t>H02AB02</t>
  </si>
  <si>
    <t>M03AB01</t>
  </si>
  <si>
    <t>N06DA04</t>
  </si>
  <si>
    <t>H01CB01</t>
  </si>
  <si>
    <t>H01CB02</t>
  </si>
  <si>
    <t>B05AA01</t>
  </si>
  <si>
    <t>J06BA02</t>
  </si>
  <si>
    <t>S01AA12</t>
  </si>
  <si>
    <t>S01BA01</t>
  </si>
  <si>
    <t>S01ED01</t>
  </si>
  <si>
    <t>S01ED51</t>
  </si>
  <si>
    <t>S01EC03</t>
  </si>
  <si>
    <t>S01EA05</t>
  </si>
  <si>
    <t>S01EC04</t>
  </si>
  <si>
    <t>B05AA07</t>
  </si>
  <si>
    <t>B05CX01</t>
  </si>
  <si>
    <t>V07AB00</t>
  </si>
  <si>
    <t>МАСЛЕНИ ЕМУЛСИИ 10% 500 МЛ</t>
  </si>
  <si>
    <t>B05BA02</t>
  </si>
  <si>
    <t>B05BA10</t>
  </si>
  <si>
    <t>L04AX01</t>
  </si>
  <si>
    <t>L01AA01</t>
  </si>
  <si>
    <t>A12AA03</t>
  </si>
  <si>
    <t>B03BA01</t>
  </si>
  <si>
    <t>V08AB09</t>
  </si>
  <si>
    <t>V08AB02</t>
  </si>
  <si>
    <t>V08CA01</t>
  </si>
  <si>
    <t>V08CA06</t>
  </si>
  <si>
    <t>V08AB10</t>
  </si>
  <si>
    <t>V08CA03</t>
  </si>
  <si>
    <t>A06AD11</t>
  </si>
  <si>
    <t>бр.</t>
  </si>
  <si>
    <t>SO2AX22</t>
  </si>
  <si>
    <t>C01CA01</t>
  </si>
  <si>
    <t>V08AA</t>
  </si>
  <si>
    <t>J02AC02</t>
  </si>
  <si>
    <t>S01FA04</t>
  </si>
  <si>
    <t>S01HD04</t>
  </si>
  <si>
    <t>M04AA01</t>
  </si>
  <si>
    <t>ПРОТИВОГАНГРЕНОЗЕН СЕРУМ</t>
  </si>
  <si>
    <t>СПЕЦИАЛИЗИРАН Р/Р ЗА НОРМОКАЛОРИЧНО ХРАНЕНЕ</t>
  </si>
  <si>
    <t>200 МЛ/ВАНИЛИЯ,ШОКО/</t>
  </si>
  <si>
    <t>БЕКЛОМЕТАЗОН 250МКГ</t>
  </si>
  <si>
    <t>R03BA01</t>
  </si>
  <si>
    <t>ФЕНИЛЕФРИН 2.5% 5МЛ</t>
  </si>
  <si>
    <t>S01GA05</t>
  </si>
  <si>
    <t>A05BA</t>
  </si>
  <si>
    <t>Б.Ц.Ж. ВАКСИНА 0.5МГ</t>
  </si>
  <si>
    <t>H01BA02</t>
  </si>
  <si>
    <t>A04AA01</t>
  </si>
  <si>
    <t xml:space="preserve">ЛИМ.КИСЕЛ., КАЛ. ЦИТРАТ,КАЛ. ХИДРОГЕНКАРБ. </t>
  </si>
  <si>
    <t>A12BA30</t>
  </si>
  <si>
    <t>C09AA15</t>
  </si>
  <si>
    <t>ТИОТРОПИУМ БРОМИД 18 МКГ</t>
  </si>
  <si>
    <t>R03BB04</t>
  </si>
  <si>
    <t>H03AA01</t>
  </si>
  <si>
    <t>H03BB02</t>
  </si>
  <si>
    <t>Лекарствени продукти извън позитивен лекарствен списък</t>
  </si>
  <si>
    <t>Лекарствени продукти включени в позитивен лекарствен списък</t>
  </si>
  <si>
    <t>саше</t>
  </si>
  <si>
    <t>табл.</t>
  </si>
  <si>
    <t xml:space="preserve">АТРОПИН СУЛФАТ  1 МГ /1 МЛ </t>
  </si>
  <si>
    <t>РАНИТИДИН   25 МГ / 2 МЛ</t>
  </si>
  <si>
    <t>капс.</t>
  </si>
  <si>
    <t>УРЗОДЕЗОКСИХОЛИЕВА КИСЕЛИНА  250 МГ</t>
  </si>
  <si>
    <t xml:space="preserve">ДИГОКСИНУМ  0.25 МГ </t>
  </si>
  <si>
    <t>банка</t>
  </si>
  <si>
    <t>ПРОПАФЕНОН  150 МГ</t>
  </si>
  <si>
    <t>ПРОПРАНОЛОЛ 40 МГ</t>
  </si>
  <si>
    <t xml:space="preserve">ФЕНОФИБРАТ МИКРОНИЗИРАН  200 МГ </t>
  </si>
  <si>
    <t>РИЛМЕНИДИН 1 МГ</t>
  </si>
  <si>
    <t xml:space="preserve">БЕНАЗЕПРИЛ  10 МГ </t>
  </si>
  <si>
    <t>ВАЛСАРТАН  80 МГ</t>
  </si>
  <si>
    <t>ИЗОСОРБИТДИНИТРАТ 20 МГ</t>
  </si>
  <si>
    <t>ВЕРАПАМИЛ ХИДРОХЛОРИК  120 МГ</t>
  </si>
  <si>
    <t>МАГНЕЗИЕВ СУЛФАТ  403.8 МГ/ 10 МЛ</t>
  </si>
  <si>
    <t>МАГНЕЗИЕВ СУЛФАТ  201.9 МГ/ 10 МЛ</t>
  </si>
  <si>
    <t xml:space="preserve">БЕМИПАРИЛ 2500 IU </t>
  </si>
  <si>
    <t>АЦЕНОКУМАРОУМ  4 МГ</t>
  </si>
  <si>
    <t>РИВАРОКСАБАН 10МГ</t>
  </si>
  <si>
    <t>ДАБИГАТРАН ЕТИКСИЛАТ  110МГ</t>
  </si>
  <si>
    <t xml:space="preserve">АМИНОЕТИЛБЕНЗОИК АЦИД 50 МГ/5 МЛ </t>
  </si>
  <si>
    <t xml:space="preserve">ИРОН/ІІІ/ Хидроксид Полималт.Компл.фолик ацид </t>
  </si>
  <si>
    <t xml:space="preserve">БРОМХЕКСИН ХИДРОХЛОРИК 4 МГ/ 2 МЛ </t>
  </si>
  <si>
    <t>БУПИВАКАИН ХИДРОХЛОРИК  0.5% 4 МЛ SPIN</t>
  </si>
  <si>
    <t>ЛИДОКАИНУМ ХИДРОХЛОРИК  100 МГ/10 МЛ</t>
  </si>
  <si>
    <t>ЛИДОКАИНУМ ХИДРОХЛОРИК 40 МГ/ 2 МЛ.</t>
  </si>
  <si>
    <t>КАТЕЖЕЛ С ЛИДОКАИН 12.5 ГР</t>
  </si>
  <si>
    <t>ФЕНОБАРБИТАЛУМ НАТРИЙ  100 МГ</t>
  </si>
  <si>
    <t>ХЛОРПРОМАЗИН ХИДРОХЛОРИД  5 МГ/ 5 МЛ</t>
  </si>
  <si>
    <t>ХЛОРПРОМАЗИН ХИДРОХЛОРИД  10 МГ/ 5 МЛ</t>
  </si>
  <si>
    <t>ХЛОРПРОМАЗИН ХИДРОХЛОРИД 25 МГ/ 2 МЛ</t>
  </si>
  <si>
    <t>ХАЛОПЕРИДОЛ  5 МГ/ 1 МЛ</t>
  </si>
  <si>
    <t>ПИРАЦЕТАМ   1 ГР/5 МЛ</t>
  </si>
  <si>
    <t>ПИРАЦЕТАМ 12 ГР/60 МЛ</t>
  </si>
  <si>
    <t>ПИРАЦЕТАМ 800 МГ</t>
  </si>
  <si>
    <t>ФЕНТАНИЛ  0.10 МГ.2 МЛ</t>
  </si>
  <si>
    <t xml:space="preserve">ПАРАЦЕТАМОЛ  50 МЛ </t>
  </si>
  <si>
    <t>ПЕТИДИН  50 МГ/ 2 МЛ</t>
  </si>
  <si>
    <t>АМОКСИЦИЛИН + АЦИДУМ КЛАВУЛОНИК 625 МГ</t>
  </si>
  <si>
    <t>ПИПЕРАЦИЛИН + ТАЗОБАКТАМ  2 ГР /0.25 ГР</t>
  </si>
  <si>
    <t>ВАНКОМИЦИН 500 МГ</t>
  </si>
  <si>
    <t xml:space="preserve">ЦИПРОФЛОКСАЦИН 200 МГ /100 МЛ </t>
  </si>
  <si>
    <t xml:space="preserve">ЦИПРОФЛОКСАЦИН 400 МГ / 200 МЛ </t>
  </si>
  <si>
    <t>ЛЕВОФЛОКСАЦИН  5 МГ/ 50 МЛ</t>
  </si>
  <si>
    <t xml:space="preserve">ЦИПРОФЛОКСАЦИН 500 МГ </t>
  </si>
  <si>
    <t>ПИРАЗИНАМИД 500 МГ</t>
  </si>
  <si>
    <t>СУЛФАМЕТОКСАЗОЛ / ТРИМЕТОПРИМ 480 МГ</t>
  </si>
  <si>
    <t xml:space="preserve">ФЛУКОНАЗОЛУМ  2МГ/ 200 МЛ </t>
  </si>
  <si>
    <t xml:space="preserve">МЕТФОРМИН  500 МГ </t>
  </si>
  <si>
    <t xml:space="preserve">СУКСАМЕТОНИУМ 50 МГ/ 5 МЛ </t>
  </si>
  <si>
    <t xml:space="preserve">СУКСАМЕТОНИУМ 100 МГ/ 5 МЛ </t>
  </si>
  <si>
    <t>ГАЛАНТАМИН  5 МГ /1 МЛ</t>
  </si>
  <si>
    <t xml:space="preserve">СОМАТОСТАТИН 3 МГ </t>
  </si>
  <si>
    <t>ОКТРЕОТИД АЦЕТАТ 0.1 МГ/ 1 МЛ</t>
  </si>
  <si>
    <t>ХИДРОКСИЕТИЛСТАРХ  6% 500 МЛ</t>
  </si>
  <si>
    <t>ГЛЮКОЗА 40% 10 МЛ</t>
  </si>
  <si>
    <t>МАНИТОЛ 10% 500 МЛ пласт. банка</t>
  </si>
  <si>
    <t>АКВА РЕДЕСТИЛАТА  10 МЛ</t>
  </si>
  <si>
    <t xml:space="preserve">АЗАТИОПРИН 50 МГ  </t>
  </si>
  <si>
    <t>ЦИКЛОФОСФАМИД  200 МГ</t>
  </si>
  <si>
    <t xml:space="preserve">КАЛЦИУМ ГЛЮКОНИУМ 10% 10 МЛ </t>
  </si>
  <si>
    <t>ВИТАМИН В 12 500 МКГ /1 МЛ</t>
  </si>
  <si>
    <t>ВИТАМИН В 12 1МГ /1 МЛ</t>
  </si>
  <si>
    <t>ЙОДИКСАНОЛ  320 МГ/ 100 МЛ</t>
  </si>
  <si>
    <t>ЙОХЕКСОЛ  350 МГ/ 100 МЛ</t>
  </si>
  <si>
    <t>ГАДОПЕНТЕТИК АЦИД,ДИМЕГЛУМИН  20 МЛ</t>
  </si>
  <si>
    <t>ГАДОВЕРЗЕТАМИД 500 микромол / 20 мл</t>
  </si>
  <si>
    <t>ГАДОВЕРЗЕТАМИД 500 микромол /15 мл</t>
  </si>
  <si>
    <t>ГАДОДИАМИД 287МГ/ 20МЛ</t>
  </si>
  <si>
    <t>НАТРИЕВ АМИДОТРИЗОАТ/МЕГЛУМИНОВ  76% 20МЛ</t>
  </si>
  <si>
    <t>флак.</t>
  </si>
  <si>
    <t>ИТРАКОНАЗОЛ 10 МГ/150 МЛ</t>
  </si>
  <si>
    <t>ЛИДОКАИН СПРЕЙ 10% 38 ГР</t>
  </si>
  <si>
    <t>ТОРАЗЕМИД 200 МГ</t>
  </si>
  <si>
    <t>АЛОПУРИНОЛ  100 МГ</t>
  </si>
  <si>
    <t xml:space="preserve">АЦИКЛОВИР 400МГ </t>
  </si>
  <si>
    <t xml:space="preserve">ЦИПРОФЛОКСАЦИНУМ  250 МГ </t>
  </si>
  <si>
    <t>Л-ОРНИТИН-Л-АСПАРТАТ 5 ГР / 10 МЛ</t>
  </si>
  <si>
    <t>A11DB</t>
  </si>
  <si>
    <t>ИРОН ( III) ХИДРОКСИПОЛИМАЛТОЗАТ,ФОЛИЕВА КИСЕЛИНА</t>
  </si>
  <si>
    <t>B03AD</t>
  </si>
  <si>
    <t>ИРОН ( II) СУЛФАТ,ФОЛИЕВА КИСЕЛИНА, ЦИАНОКОБАЛМИН</t>
  </si>
  <si>
    <t>B03AE01</t>
  </si>
  <si>
    <t>ТИАМИН , ПИРИДОКСИН , ЦИАНОКОБАЛМИН, ЛИДОКАИН ХИДРОХЛОРИД</t>
  </si>
  <si>
    <t>ДЕЗМОПРЕСИН  0.6 МГ/6 МЛ</t>
  </si>
  <si>
    <t>ЕТИЛЕФРИН ХИДРОХЛОРИД 10 МГ/ МЛ</t>
  </si>
  <si>
    <t>ТИАМИН 100МГ, ПИРИДОКСИН 50МГ -1МГ</t>
  </si>
  <si>
    <t>L04AA06</t>
  </si>
  <si>
    <t>МИКОФЕНОЛАТ МОФЕТИЛ 250 МГ</t>
  </si>
  <si>
    <t>N05AH03</t>
  </si>
  <si>
    <t>SO1AX12</t>
  </si>
  <si>
    <t>S01FA06</t>
  </si>
  <si>
    <t>S01BC03</t>
  </si>
  <si>
    <t>SO1AX13</t>
  </si>
  <si>
    <t xml:space="preserve">ЗОФЕНОПРИЛ 30 МГ </t>
  </si>
  <si>
    <t>МИДАЗОЛАМ  МАЛЕАС  5 МГ/ 5 МЛ</t>
  </si>
  <si>
    <t>ЛЕВОТИРОКСИН НАТРИЙ 50 МКГ</t>
  </si>
  <si>
    <t>ТИАМАЗОЛ 5 МГ</t>
  </si>
  <si>
    <t>МЕСАЛАЗИН 500 МГ</t>
  </si>
  <si>
    <t xml:space="preserve">РАНИТИДИН ХИДРОХЛОРИК  300 МГ </t>
  </si>
  <si>
    <t>ОЛАНЗАПИН 15 МГ</t>
  </si>
  <si>
    <t>N05AH04</t>
  </si>
  <si>
    <t>КЕТИАПИН 25 МГ</t>
  </si>
  <si>
    <t>об. поз. №</t>
  </si>
  <si>
    <t>Приложение  № 8</t>
  </si>
  <si>
    <t>Прогнозна ст-т</t>
  </si>
  <si>
    <t>Гаранция за участие 0,5%</t>
  </si>
  <si>
    <t>Референтна стойност за DDD</t>
  </si>
  <si>
    <t xml:space="preserve">Прогнозни стойности и гаранции за участие </t>
  </si>
  <si>
    <t>ФОРМОТЕРОЛ ФУМАРАТ+БУДЕЗОНИД 4.5МГ/160МГ - 120 дози</t>
  </si>
  <si>
    <t>B01AF01</t>
  </si>
  <si>
    <t>Лекарствени продукти включени в позитивен лекарствен списък за лечение на деца</t>
  </si>
  <si>
    <t>J01CA04</t>
  </si>
  <si>
    <t>Цефуроксим 250мг</t>
  </si>
  <si>
    <t>Цефуроксим 500мг</t>
  </si>
  <si>
    <t>Амикацин 250мг</t>
  </si>
  <si>
    <t>Клиндамицин 300мг</t>
  </si>
  <si>
    <t>Клиндамицин 150мг/2мл</t>
  </si>
  <si>
    <t>Метронидазол 250мг</t>
  </si>
  <si>
    <t>Сулфаметоксазол+триметоприм 480мг</t>
  </si>
  <si>
    <t>Тобрамицин  80мг/2мл</t>
  </si>
  <si>
    <t>J01GB01</t>
  </si>
  <si>
    <t>Еноксапарин 80мг/0.8мл</t>
  </si>
  <si>
    <t>Анидулафунгин 10мг</t>
  </si>
  <si>
    <t>J02AX06</t>
  </si>
  <si>
    <t>Метоклопрамид 10мг</t>
  </si>
  <si>
    <t>Дексаметазон 0.5мг</t>
  </si>
  <si>
    <t>Хидроксизин 25мг</t>
  </si>
  <si>
    <t>N05BB01</t>
  </si>
  <si>
    <t>Алпразолам 0.25мг</t>
  </si>
  <si>
    <t>N05BA12</t>
  </si>
  <si>
    <t>Алпразолам 0.5 мг</t>
  </si>
  <si>
    <t>Валпроена киселина 500мг</t>
  </si>
  <si>
    <t>S01CA03</t>
  </si>
  <si>
    <t>Адеметионин 500мг</t>
  </si>
  <si>
    <t>Хуман албумин 20% 50мл</t>
  </si>
  <si>
    <t>Човешки нормален имуноглобулин/за интравен.прил./ 2.5гр</t>
  </si>
  <si>
    <t>Човешки нормален имуноглобулин/за интравен.прил./ 2гр.</t>
  </si>
  <si>
    <t>Йохексол 350мг/50мл</t>
  </si>
  <si>
    <t>Йомепрол 350мг/50мл</t>
  </si>
  <si>
    <t>Глюкагон 1мг</t>
  </si>
  <si>
    <t>H04AA01</t>
  </si>
  <si>
    <t>Ампицилин 500мг</t>
  </si>
  <si>
    <t>J01CA01</t>
  </si>
  <si>
    <t>Амоксицилин 500мг</t>
  </si>
  <si>
    <t>Амоксицилин+клавуланова киселина 375мг</t>
  </si>
  <si>
    <t>Цефалексин 500мг</t>
  </si>
  <si>
    <t>J01DB01</t>
  </si>
  <si>
    <t>Клиндамицин 150мг</t>
  </si>
  <si>
    <t>Сулфаметоксазол + триметоприм 120мг</t>
  </si>
  <si>
    <t>Дипиридамол 25мг</t>
  </si>
  <si>
    <t>B01AC07</t>
  </si>
  <si>
    <t>Метилергометрин 5мг</t>
  </si>
  <si>
    <t>G02AB01</t>
  </si>
  <si>
    <t>Линестренол 5мг</t>
  </si>
  <si>
    <t>G03DC03</t>
  </si>
  <si>
    <t>Лоперамид 2мг</t>
  </si>
  <si>
    <t>A07DA03</t>
  </si>
  <si>
    <t>Ентерол</t>
  </si>
  <si>
    <t>A07FA02</t>
  </si>
  <si>
    <t>Рацекадотрил 30 мг</t>
  </si>
  <si>
    <t>A07XA04</t>
  </si>
  <si>
    <t>Диосмектин</t>
  </si>
  <si>
    <t>A07BC05</t>
  </si>
  <si>
    <t>Клемастин 1мг</t>
  </si>
  <si>
    <t>R06AA04</t>
  </si>
  <si>
    <t>Деслоратадин</t>
  </si>
  <si>
    <t>R06AX27</t>
  </si>
  <si>
    <t>Флуконазол 50мг</t>
  </si>
  <si>
    <t>Итраконазол 100мг</t>
  </si>
  <si>
    <t>Нистатин 10000UI/50мл</t>
  </si>
  <si>
    <t>J02AA02</t>
  </si>
  <si>
    <t>Амброксол</t>
  </si>
  <si>
    <t>R05CB06</t>
  </si>
  <si>
    <t>R05CB15</t>
  </si>
  <si>
    <t>Ердостеин 300мг</t>
  </si>
  <si>
    <t>Ацетилцистеин 200мг</t>
  </si>
  <si>
    <t>R05CB01</t>
  </si>
  <si>
    <t>Ацетилцистеин 100мг</t>
  </si>
  <si>
    <t>R05DB13</t>
  </si>
  <si>
    <t>D11AX02</t>
  </si>
  <si>
    <t>C05CA04</t>
  </si>
  <si>
    <t>D06BB03</t>
  </si>
  <si>
    <t>D01AE22</t>
  </si>
  <si>
    <t>R06AB03</t>
  </si>
  <si>
    <t>D03AX</t>
  </si>
  <si>
    <t>D06BA01</t>
  </si>
  <si>
    <t>D07CA01</t>
  </si>
  <si>
    <t>Ондасетрон 8мг</t>
  </si>
  <si>
    <t>D07AC01</t>
  </si>
  <si>
    <t>D07CC00</t>
  </si>
  <si>
    <t>R01AD09</t>
  </si>
  <si>
    <t>Сертралин 50мг</t>
  </si>
  <si>
    <t>N06AB06</t>
  </si>
  <si>
    <t>Миртазапин 30мг</t>
  </si>
  <si>
    <t>N06AX11</t>
  </si>
  <si>
    <t>Лактулоза</t>
  </si>
  <si>
    <t>Ксилометазолин 0.05 % 10мл</t>
  </si>
  <si>
    <t>R01AA07</t>
  </si>
  <si>
    <t>Ксилометазолин 0.1 % 10мл</t>
  </si>
  <si>
    <t>Бутилскополамин</t>
  </si>
  <si>
    <t>А03BB01</t>
  </si>
  <si>
    <t>Питофенон и аналгетици 2мл</t>
  </si>
  <si>
    <t>A03DA02</t>
  </si>
  <si>
    <t>Хидроксикарбамид 500мг</t>
  </si>
  <si>
    <t>L01XX05</t>
  </si>
  <si>
    <t>Ацикловир 250мг</t>
  </si>
  <si>
    <t>05AB01</t>
  </si>
  <si>
    <t>Ацикловир 200мг</t>
  </si>
  <si>
    <t>Ганцикловир 500мг</t>
  </si>
  <si>
    <t>J05AB06</t>
  </si>
  <si>
    <t>Витамин В6</t>
  </si>
  <si>
    <t>A11HA02</t>
  </si>
  <si>
    <t>Магнезиев аспартат 500мг</t>
  </si>
  <si>
    <t>A12CC05</t>
  </si>
  <si>
    <t>Риванол  0.1% 1л</t>
  </si>
  <si>
    <t>сол.</t>
  </si>
  <si>
    <t>D08AA01</t>
  </si>
  <si>
    <t>Лекарствени продукти извън позитивен лекарствен списък за лечение на деца</t>
  </si>
  <si>
    <t>Метилпреднизолон 4мг</t>
  </si>
  <si>
    <t xml:space="preserve">                       Техническа спецификация </t>
  </si>
  <si>
    <t>Приложение  № 6</t>
  </si>
  <si>
    <t>Търговско наименование</t>
  </si>
  <si>
    <t>Производител</t>
  </si>
  <si>
    <t>Притежател на разрешението за употреба</t>
  </si>
  <si>
    <t>№ на Разрешението</t>
  </si>
  <si>
    <t xml:space="preserve">          Ценово предложение  </t>
  </si>
  <si>
    <t>Приложение  № 7</t>
  </si>
  <si>
    <t>Оферирана цена за DDD</t>
  </si>
  <si>
    <t xml:space="preserve">Единична цена с ДДС на опаковка </t>
  </si>
  <si>
    <t xml:space="preserve">Техническо предложение  </t>
  </si>
  <si>
    <t>N02AB03</t>
  </si>
  <si>
    <t>N02AE01</t>
  </si>
  <si>
    <t xml:space="preserve">Оферирана цена </t>
  </si>
  <si>
    <t>оп.</t>
  </si>
  <si>
    <t>ФЕНТАНИЛ  100 микрограм / час - пластир</t>
  </si>
  <si>
    <t>Бетаметазондипропионат унгв.</t>
  </si>
  <si>
    <t>Бетаметазондипропионат крем</t>
  </si>
  <si>
    <t>Бетаметазондипропионат+гентамицин унгв.</t>
  </si>
  <si>
    <t>Бетаметазондипропионат+гентамицин крем</t>
  </si>
  <si>
    <t>Бетаметазондипропионат+гентамицин+клотримазол унгв.</t>
  </si>
  <si>
    <t>Бетаметазондипропионат+гентамицин+клотримазол крем</t>
  </si>
  <si>
    <t>Мометазон унгв.</t>
  </si>
  <si>
    <t>Л орнитин Л аспартат 3гр гранули</t>
  </si>
  <si>
    <t>ФЕНТАНИЛ  50 микрограм / час - пластир</t>
  </si>
  <si>
    <t>ФЕНТАНИЛ  75 микрограм / час - пластир</t>
  </si>
  <si>
    <t>БУПРЕНОРФИН 35 микрограм / час - пластир</t>
  </si>
  <si>
    <t>БУПРЕНОРФИН 52,5 микрограм / час - пластир</t>
  </si>
  <si>
    <t>БУПРЕНОРФИН 70 микрограм / час - пластир</t>
  </si>
  <si>
    <t xml:space="preserve">Оферирана цена за единица мярка, посочена в колона 4 </t>
  </si>
  <si>
    <t>Парацетамол 120мг/5мл сир.</t>
  </si>
  <si>
    <t>Парацетамол 250мг/5мл сир.</t>
  </si>
  <si>
    <t>Ампицилин 250мг/5мл сир.</t>
  </si>
  <si>
    <t>Амоксицилин + Клавуланова киселина 156.25/5мл сир.</t>
  </si>
  <si>
    <t>Цефуроксим 250мг/5мл сир.</t>
  </si>
  <si>
    <t>Цефалексин 250мг/5мл сир.</t>
  </si>
  <si>
    <t>Амброксол 100мл сир.</t>
  </si>
  <si>
    <t>Ердостеин 175мг/мл сир.</t>
  </si>
  <si>
    <t>Бутамират 0.15% 200мл сир.</t>
  </si>
  <si>
    <t>Пимекролимус 1%  крем</t>
  </si>
  <si>
    <t>Ихтиол 10% унгв.</t>
  </si>
  <si>
    <t>Троксерутин 2% гел</t>
  </si>
  <si>
    <t>Ацикловир 5% 2гр крем</t>
  </si>
  <si>
    <t>Нафтифин хидрохлорид 1% 15гр крем</t>
  </si>
  <si>
    <t>Диметинден малеат 0.1 % 30гр гел</t>
  </si>
  <si>
    <t>Малик ацид+салицилик ацид+бензоик ацид унгв.</t>
  </si>
  <si>
    <t>Сребърен сулфадизиазин 1% 50гр крем</t>
  </si>
  <si>
    <t>Хидрокортизон + окситетрациклин 55мл спрей</t>
  </si>
  <si>
    <t>Салбутамол сироп</t>
  </si>
  <si>
    <t>ТОБРАМИЦИН + ДЕКХАМЕТАЗОН  5 МЛ колир</t>
  </si>
  <si>
    <t>ТОБРАМИЦИН + ДЕКХАМЕТАЗОН  3.5 ГР унгв.</t>
  </si>
  <si>
    <t>ТОБРАМИЦИН 3 МГ/ 5 МЛ  колир</t>
  </si>
  <si>
    <t>ТОБРАМИЦИН 3 МГ/ 3.5 ГР унгв.</t>
  </si>
  <si>
    <t>ДЕКСАМЕТАЗОН  1 МГ/5 МЛ колир</t>
  </si>
  <si>
    <t>ДЕКСАМЕТАЗОН 1 МГ/3.5 ГР унгв.</t>
  </si>
  <si>
    <t>ТИМОЛОЛ  2.5 МГ/ 5 МЛ колир</t>
  </si>
  <si>
    <t>ТИМОЛОЛ  5 МГ/ 5 МЛ колир</t>
  </si>
  <si>
    <t>ПИЛОКАРПИН + ТИМОЛОЛ МАЛЕАТ 20МГ/5МГ-5МЛ колир</t>
  </si>
  <si>
    <t>ПИЛОКАРПИН + ТИМОЛОЛ МАЛЕАТ 40МГ/5МГ-5МЛ колир</t>
  </si>
  <si>
    <t>ДОРЗОЛАМИД 2 % 5 МЛ колир</t>
  </si>
  <si>
    <t>БРИМОНИДИН  2 МГ/ 5 МЛ колир</t>
  </si>
  <si>
    <t>БРИНЗОЛАМИД 10 МГ/5 МЛ колир</t>
  </si>
  <si>
    <t>ДОРЗОЛАМИД /ТИМОЛОЛ 20/5 МГ 5 МЛ  колир</t>
  </si>
  <si>
    <t>Амоксицилин 250мг/5мл  сир.</t>
  </si>
  <si>
    <t>Хидрокортизон с хлорамфеникол 5мл колир</t>
  </si>
  <si>
    <t>МОКСИФЛОКСАЦИН ХИДРОХЛОРИД 5МГ/ 5МЛ колир</t>
  </si>
  <si>
    <t>ОФЛОКСАЦИН  3 МГ/ 5 МЛ колир</t>
  </si>
  <si>
    <t>ОФЛОКСАЦИН  3 МГ/ 3 ГР унгв.</t>
  </si>
  <si>
    <t>ТРОПИКАМИД 1% 5 МЛ колир</t>
  </si>
  <si>
    <t>ДИКЛОФЕНАК  0.1 % 5 МЛ колир</t>
  </si>
  <si>
    <t>ЦИКЛОПЕНТОНАЛ ХИДР.1%15 МЛ колир</t>
  </si>
  <si>
    <t>ПРОКСИМЕТАКАИН 0.5%15 МЛ колир</t>
  </si>
  <si>
    <t>ДВУКОМПОНЕНТНИ РАЗТВОРИ ЗА ПЕРИФ.ВЕН.ПЪТ АМИНОКИСЕЛИНИ,ГЛЮКОЗА -1250 МЛ</t>
  </si>
  <si>
    <t>ТРИКОМПОНЕНТНИ РАЗТВОРИ ЗА ЦЕНТР.ВЕН.ПЪТ АМИНОКИСЕЛИНИ,ГЛЮКОЗА,МАСТНА ЕМУЛСИЯ -1000 MЛ</t>
  </si>
  <si>
    <t>Срок на доставка ............часа.</t>
  </si>
  <si>
    <t>Дата…………………………………</t>
  </si>
  <si>
    <t>Срок на доставка при  спешни случаи............часа.</t>
  </si>
  <si>
    <t>Подпис…………………………………</t>
  </si>
  <si>
    <t>Дата………………………..</t>
  </si>
  <si>
    <t>Подпис……………………….</t>
  </si>
</sst>
</file>

<file path=xl/styles.xml><?xml version="1.0" encoding="utf-8"?>
<styleSheet xmlns="http://schemas.openxmlformats.org/spreadsheetml/2006/main">
  <numFmts count="4">
    <numFmt numFmtId="164" formatCode="_-* #,##0.00\ &quot;лв.&quot;_-;\-* #,##0.00\ &quot;лв.&quot;_-;_-* &quot;-&quot;??\ &quot;лв.&quot;_-;_-@_-"/>
    <numFmt numFmtId="165" formatCode="_-* #,##0.00\ _л_в_._-;\-* #,##0.00\ _л_в_._-;_-* &quot;-&quot;??\ _л_в_._-;_-@_-"/>
    <numFmt numFmtId="166" formatCode="0.00000"/>
    <numFmt numFmtId="167" formatCode="#,##0.00000"/>
  </numFmts>
  <fonts count="29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color indexed="8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trike/>
      <sz val="9"/>
      <color rgb="FFFF0000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trike/>
      <sz val="9"/>
      <color indexed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2">
    <xf numFmtId="0" fontId="0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9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4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4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9" fillId="0" borderId="0"/>
    <xf numFmtId="0" fontId="8" fillId="0" borderId="0"/>
    <xf numFmtId="0" fontId="3" fillId="0" borderId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Border="0" applyProtection="0"/>
    <xf numFmtId="0" fontId="4" fillId="0" borderId="0">
      <alignment vertical="top"/>
    </xf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4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4" fillId="0" borderId="0" applyNumberFormat="0" applyBorder="0" applyProtection="0"/>
    <xf numFmtId="0" fontId="3" fillId="0" borderId="0"/>
    <xf numFmtId="0" fontId="3" fillId="0" borderId="0"/>
    <xf numFmtId="0" fontId="4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4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4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4" fillId="0" borderId="0" applyNumberFormat="0" applyBorder="0" applyProtection="0"/>
    <xf numFmtId="0" fontId="3" fillId="0" borderId="0"/>
    <xf numFmtId="0" fontId="3" fillId="0" borderId="0"/>
    <xf numFmtId="0" fontId="13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3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4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4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3" fillId="0" borderId="0"/>
    <xf numFmtId="0" fontId="4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3" fillId="0" borderId="0"/>
    <xf numFmtId="0" fontId="13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3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4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/>
    <xf numFmtId="0" fontId="13" fillId="0" borderId="0" applyNumberFormat="0" applyBorder="0" applyProtection="0"/>
    <xf numFmtId="0" fontId="14" fillId="0" borderId="0" applyNumberFormat="0" applyBorder="0" applyProtection="0"/>
    <xf numFmtId="0" fontId="16" fillId="0" borderId="0" applyNumberFormat="0" applyFill="0" applyBorder="0" applyAlignment="0" applyProtection="0"/>
  </cellStyleXfs>
  <cellXfs count="199">
    <xf numFmtId="0" fontId="0" fillId="0" borderId="0" xfId="0"/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7" fillId="0" borderId="0" xfId="0" applyFont="1"/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2" fontId="5" fillId="0" borderId="1" xfId="104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2" fontId="1" fillId="0" borderId="1" xfId="96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2" fontId="19" fillId="0" borderId="1" xfId="104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2" fontId="17" fillId="0" borderId="0" xfId="0" applyNumberFormat="1" applyFont="1" applyAlignment="1">
      <alignment horizontal="center" vertical="center"/>
    </xf>
    <xf numFmtId="4" fontId="1" fillId="0" borderId="1" xfId="96" applyNumberFormat="1" applyFont="1" applyFill="1" applyBorder="1" applyAlignment="1">
      <alignment horizontal="center" vertical="center" wrapText="1"/>
    </xf>
    <xf numFmtId="4" fontId="5" fillId="0" borderId="1" xfId="149" applyNumberFormat="1" applyFont="1" applyFill="1" applyBorder="1" applyAlignment="1">
      <alignment horizontal="center" vertical="center"/>
    </xf>
    <xf numFmtId="4" fontId="1" fillId="0" borderId="1" xfId="149" applyNumberFormat="1" applyFont="1" applyFill="1" applyBorder="1" applyAlignment="1">
      <alignment horizontal="center" vertical="center"/>
    </xf>
    <xf numFmtId="4" fontId="5" fillId="0" borderId="1" xfId="96" applyNumberFormat="1" applyFont="1" applyFill="1" applyBorder="1" applyAlignment="1" applyProtection="1">
      <alignment horizontal="center" vertical="center" wrapText="1"/>
    </xf>
    <xf numFmtId="2" fontId="1" fillId="0" borderId="1" xfId="100" applyNumberFormat="1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104" applyNumberFormat="1" applyFont="1" applyFill="1" applyBorder="1" applyAlignment="1">
      <alignment horizontal="center" vertical="center" wrapText="1"/>
    </xf>
    <xf numFmtId="2" fontId="5" fillId="0" borderId="1" xfId="149" applyNumberFormat="1" applyFont="1" applyFill="1" applyBorder="1" applyAlignment="1">
      <alignment horizontal="center" vertical="center"/>
    </xf>
    <xf numFmtId="2" fontId="5" fillId="0" borderId="1" xfId="96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96" applyNumberFormat="1" applyFont="1" applyFill="1" applyBorder="1" applyAlignment="1">
      <alignment horizontal="center" vertical="center" wrapText="1"/>
    </xf>
    <xf numFmtId="1" fontId="1" fillId="0" borderId="1" xfId="96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1" fontId="5" fillId="0" borderId="1" xfId="104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/>
    </xf>
    <xf numFmtId="1" fontId="1" fillId="0" borderId="1" xfId="149" applyNumberFormat="1" applyFont="1" applyFill="1" applyBorder="1" applyAlignment="1">
      <alignment horizontal="center" vertical="center"/>
    </xf>
    <xf numFmtId="1" fontId="5" fillId="0" borderId="1" xfId="96" applyNumberFormat="1" applyFont="1" applyFill="1" applyBorder="1" applyAlignment="1" applyProtection="1">
      <alignment horizontal="center" vertical="center" wrapText="1"/>
    </xf>
    <xf numFmtId="1" fontId="5" fillId="0" borderId="1" xfId="96" applyNumberFormat="1" applyFont="1" applyFill="1" applyBorder="1" applyAlignment="1" applyProtection="1">
      <alignment horizontal="center" vertical="center"/>
    </xf>
    <xf numFmtId="1" fontId="5" fillId="0" borderId="1" xfId="104" applyNumberFormat="1" applyFont="1" applyFill="1" applyBorder="1" applyAlignment="1">
      <alignment horizontal="center" vertical="center"/>
    </xf>
    <xf numFmtId="1" fontId="19" fillId="0" borderId="1" xfId="104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66" fontId="1" fillId="0" borderId="1" xfId="96" applyNumberFormat="1" applyFont="1" applyFill="1" applyBorder="1" applyAlignment="1">
      <alignment horizontal="center" wrapText="1"/>
    </xf>
    <xf numFmtId="4" fontId="1" fillId="0" borderId="1" xfId="96" applyNumberFormat="1" applyFont="1" applyFill="1" applyBorder="1" applyAlignment="1">
      <alignment horizontal="center" wrapText="1"/>
    </xf>
    <xf numFmtId="0" fontId="0" fillId="0" borderId="0" xfId="0" applyFill="1"/>
    <xf numFmtId="0" fontId="21" fillId="0" borderId="3" xfId="0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" fillId="0" borderId="1" xfId="96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6" fontId="5" fillId="0" borderId="1" xfId="19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>
      <alignment horizontal="center" vertical="center" wrapText="1"/>
    </xf>
    <xf numFmtId="166" fontId="5" fillId="0" borderId="1" xfId="63" applyNumberFormat="1" applyFont="1" applyFill="1" applyBorder="1" applyAlignment="1" applyProtection="1">
      <alignment horizontal="center" vertical="center"/>
    </xf>
    <xf numFmtId="4" fontId="5" fillId="0" borderId="1" xfId="76" applyNumberFormat="1" applyFont="1" applyFill="1" applyBorder="1" applyAlignment="1" applyProtection="1">
      <alignment horizontal="center" vertical="center" wrapText="1"/>
    </xf>
    <xf numFmtId="166" fontId="5" fillId="0" borderId="1" xfId="96" applyNumberFormat="1" applyFont="1" applyFill="1" applyBorder="1" applyAlignment="1" applyProtection="1">
      <alignment horizontal="center" vertical="center"/>
    </xf>
    <xf numFmtId="166" fontId="5" fillId="0" borderId="1" xfId="104" applyNumberFormat="1" applyFont="1" applyFill="1" applyBorder="1" applyAlignment="1">
      <alignment horizontal="center" vertical="center" wrapText="1"/>
    </xf>
    <xf numFmtId="166" fontId="5" fillId="0" borderId="1" xfId="149" applyNumberFormat="1" applyFont="1" applyFill="1" applyBorder="1" applyAlignment="1">
      <alignment horizontal="center" vertical="center" wrapText="1"/>
    </xf>
    <xf numFmtId="166" fontId="5" fillId="0" borderId="1" xfId="150" applyNumberFormat="1" applyFont="1" applyFill="1" applyBorder="1" applyAlignment="1">
      <alignment horizontal="center" vertical="center" wrapText="1"/>
    </xf>
    <xf numFmtId="166" fontId="5" fillId="0" borderId="1" xfId="96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166" fontId="1" fillId="0" borderId="1" xfId="96" applyNumberFormat="1" applyFont="1" applyFill="1" applyBorder="1" applyAlignment="1">
      <alignment horizontal="center" vertical="center"/>
    </xf>
    <xf numFmtId="166" fontId="5" fillId="0" borderId="1" xfId="149" applyNumberFormat="1" applyFont="1" applyFill="1" applyBorder="1" applyAlignment="1">
      <alignment horizontal="center" vertical="center"/>
    </xf>
    <xf numFmtId="166" fontId="1" fillId="0" borderId="1" xfId="149" applyNumberFormat="1" applyFont="1" applyFill="1" applyBorder="1" applyAlignment="1">
      <alignment horizontal="center" vertical="center"/>
    </xf>
    <xf numFmtId="166" fontId="1" fillId="0" borderId="1" xfId="96" applyNumberFormat="1" applyFont="1" applyFill="1" applyBorder="1" applyAlignment="1">
      <alignment horizontal="center" vertical="center" wrapText="1"/>
    </xf>
    <xf numFmtId="166" fontId="5" fillId="0" borderId="1" xfId="6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6" fontId="5" fillId="0" borderId="1" xfId="96" applyNumberFormat="1" applyFont="1" applyFill="1" applyBorder="1" applyAlignment="1">
      <alignment horizontal="center" vertical="center" wrapText="1"/>
    </xf>
    <xf numFmtId="166" fontId="1" fillId="0" borderId="1" xfId="99" applyNumberFormat="1" applyFont="1" applyFill="1" applyBorder="1" applyAlignment="1">
      <alignment horizontal="center" vertical="center" wrapText="1"/>
    </xf>
    <xf numFmtId="166" fontId="5" fillId="0" borderId="1" xfId="104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/>
    </xf>
    <xf numFmtId="1" fontId="7" fillId="0" borderId="1" xfId="6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7" fontId="5" fillId="0" borderId="1" xfId="104" applyNumberFormat="1" applyFont="1" applyFill="1" applyBorder="1" applyAlignment="1">
      <alignment horizontal="center" vertical="center" wrapText="1"/>
    </xf>
    <xf numFmtId="167" fontId="1" fillId="0" borderId="1" xfId="96" applyNumberFormat="1" applyFont="1" applyFill="1" applyBorder="1" applyAlignment="1">
      <alignment horizontal="center" vertical="center" wrapText="1"/>
    </xf>
    <xf numFmtId="167" fontId="5" fillId="0" borderId="1" xfId="96" applyNumberFormat="1" applyFont="1" applyFill="1" applyBorder="1" applyAlignment="1" applyProtection="1">
      <alignment horizontal="center" vertical="center" wrapText="1"/>
    </xf>
    <xf numFmtId="167" fontId="5" fillId="0" borderId="1" xfId="96" applyNumberFormat="1" applyFont="1" applyFill="1" applyBorder="1" applyAlignment="1" applyProtection="1">
      <alignment horizontal="center" vertical="center"/>
    </xf>
    <xf numFmtId="167" fontId="5" fillId="0" borderId="1" xfId="104" applyNumberFormat="1" applyFont="1" applyFill="1" applyBorder="1" applyAlignment="1">
      <alignment horizontal="center" vertical="center"/>
    </xf>
    <xf numFmtId="167" fontId="1" fillId="0" borderId="1" xfId="96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166" fontId="15" fillId="0" borderId="1" xfId="104" applyNumberFormat="1" applyFont="1" applyFill="1" applyBorder="1" applyAlignment="1">
      <alignment horizontal="center" vertical="center" wrapText="1"/>
    </xf>
    <xf numFmtId="166" fontId="15" fillId="0" borderId="1" xfId="96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67" fontId="19" fillId="0" borderId="1" xfId="104" applyNumberFormat="1" applyFont="1" applyFill="1" applyBorder="1" applyAlignment="1">
      <alignment horizontal="center" vertical="center" wrapText="1"/>
    </xf>
    <xf numFmtId="0" fontId="1" fillId="0" borderId="1" xfId="15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1" fillId="0" borderId="13" xfId="96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vertical="center"/>
    </xf>
    <xf numFmtId="9" fontId="1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1" fillId="0" borderId="13" xfId="15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24" fillId="0" borderId="3" xfId="0" applyFont="1" applyFill="1" applyBorder="1" applyAlignment="1">
      <alignment horizontal="center" vertical="center" wrapText="1" shrinkToFit="1"/>
    </xf>
    <xf numFmtId="0" fontId="0" fillId="0" borderId="11" xfId="0" applyBorder="1"/>
    <xf numFmtId="0" fontId="0" fillId="0" borderId="13" xfId="0" applyBorder="1"/>
    <xf numFmtId="2" fontId="2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2" fontId="23" fillId="0" borderId="3" xfId="0" applyNumberFormat="1" applyFont="1" applyFill="1" applyBorder="1" applyAlignment="1">
      <alignment horizontal="left" vertical="center" wrapText="1"/>
    </xf>
    <xf numFmtId="2" fontId="2" fillId="3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left" vertical="center" wrapText="1"/>
    </xf>
    <xf numFmtId="2" fontId="1" fillId="0" borderId="1" xfId="151" applyNumberFormat="1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left" vertical="center" wrapText="1"/>
    </xf>
    <xf numFmtId="2" fontId="1" fillId="0" borderId="16" xfId="0" applyNumberFormat="1" applyFont="1" applyFill="1" applyBorder="1" applyAlignment="1">
      <alignment horizontal="left" vertical="center" wrapText="1"/>
    </xf>
    <xf numFmtId="0" fontId="25" fillId="0" borderId="0" xfId="0" applyFont="1"/>
    <xf numFmtId="0" fontId="27" fillId="0" borderId="0" xfId="0" applyFont="1"/>
    <xf numFmtId="0" fontId="25" fillId="0" borderId="1" xfId="0" applyFont="1" applyBorder="1"/>
    <xf numFmtId="0" fontId="25" fillId="3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 wrapText="1"/>
    </xf>
    <xf numFmtId="1" fontId="1" fillId="0" borderId="12" xfId="151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6" fontId="1" fillId="3" borderId="1" xfId="96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4" fontId="1" fillId="3" borderId="1" xfId="96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 vertical="center" wrapText="1" shrinkToFit="1"/>
    </xf>
    <xf numFmtId="2" fontId="20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horizontal="left" vertical="center" wrapText="1"/>
    </xf>
    <xf numFmtId="2" fontId="21" fillId="0" borderId="3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0" fillId="3" borderId="0" xfId="0" applyFill="1"/>
    <xf numFmtId="0" fontId="24" fillId="0" borderId="1" xfId="0" applyFont="1" applyFill="1" applyBorder="1" applyAlignment="1">
      <alignment horizontal="center" vertical="center" wrapText="1" shrinkToFit="1"/>
    </xf>
    <xf numFmtId="0" fontId="25" fillId="0" borderId="1" xfId="0" applyFont="1" applyFill="1" applyBorder="1"/>
    <xf numFmtId="0" fontId="24" fillId="3" borderId="2" xfId="0" applyFont="1" applyFill="1" applyBorder="1" applyAlignment="1">
      <alignment horizontal="center" vertical="center" wrapText="1" shrinkToFit="1"/>
    </xf>
    <xf numFmtId="0" fontId="25" fillId="3" borderId="2" xfId="0" applyFont="1" applyFill="1" applyBorder="1"/>
    <xf numFmtId="0" fontId="24" fillId="0" borderId="18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Fill="1" applyBorder="1" applyAlignment="1">
      <alignment horizontal="center" vertical="center"/>
    </xf>
  </cellXfs>
  <cellStyles count="152">
    <cellStyle name="Comma 2" xfId="7"/>
    <cellStyle name="Comma 2 2" xfId="8"/>
    <cellStyle name="Comma 3" xfId="9"/>
    <cellStyle name="Currency 2" xfId="10"/>
    <cellStyle name="Explanatory Text" xfId="151" builtinId="53"/>
    <cellStyle name="Hyperlink 2" xfId="11"/>
    <cellStyle name="Normal" xfId="0" builtinId="0"/>
    <cellStyle name="Normal 2" xfId="6"/>
    <cellStyle name="Normal 2 2" xfId="12"/>
    <cellStyle name="Normal 2 2 2" xfId="1"/>
    <cellStyle name="Normal 2 2 2 10" xfId="104"/>
    <cellStyle name="Normal 2 2 2 11" xfId="110"/>
    <cellStyle name="Normal 2 2 2 12" xfId="116"/>
    <cellStyle name="Normal 2 2 2 13" xfId="136"/>
    <cellStyle name="Normal 2 2 2 14" xfId="132"/>
    <cellStyle name="Normal 2 2 2 15" xfId="140"/>
    <cellStyle name="Normal 2 2 2 16" xfId="146"/>
    <cellStyle name="Normal 2 2 2 2" xfId="13"/>
    <cellStyle name="Normal 2 2 2 2 10" xfId="103"/>
    <cellStyle name="Normal 2 2 2 2 11" xfId="109"/>
    <cellStyle name="Normal 2 2 2 2 12" xfId="115"/>
    <cellStyle name="Normal 2 2 2 2 13" xfId="135"/>
    <cellStyle name="Normal 2 2 2 2 14" xfId="131"/>
    <cellStyle name="Normal 2 2 2 2 15" xfId="139"/>
    <cellStyle name="Normal 2 2 2 2 16" xfId="145"/>
    <cellStyle name="Normal 2 2 2 2 2" xfId="14"/>
    <cellStyle name="Normal 2 2 2 2 3" xfId="45"/>
    <cellStyle name="Normal 2 2 2 2 4" xfId="65"/>
    <cellStyle name="Normal 2 2 2 2 5" xfId="40"/>
    <cellStyle name="Normal 2 2 2 2 6" xfId="68"/>
    <cellStyle name="Normal 2 2 2 2 7" xfId="88"/>
    <cellStyle name="Normal 2 2 2 2 8" xfId="85"/>
    <cellStyle name="Normal 2 2 2 2 9" xfId="94"/>
    <cellStyle name="Normal 2 2 2 3" xfId="44"/>
    <cellStyle name="Normal 2 2 2 4" xfId="66"/>
    <cellStyle name="Normal 2 2 2 5" xfId="39"/>
    <cellStyle name="Normal 2 2 2 6" xfId="69"/>
    <cellStyle name="Normal 2 2 2 7" xfId="89"/>
    <cellStyle name="Normal 2 2 2 8" xfId="98"/>
    <cellStyle name="Normal 2 2 2 9" xfId="95"/>
    <cellStyle name="Normal 2 2 3" xfId="15"/>
    <cellStyle name="Normal 2 2 3 2" xfId="16"/>
    <cellStyle name="Normal 2 3" xfId="2"/>
    <cellStyle name="Normal 2 3 10" xfId="100"/>
    <cellStyle name="Normal 2 3 11" xfId="108"/>
    <cellStyle name="Normal 2 3 12" xfId="119"/>
    <cellStyle name="Normal 2 3 13" xfId="124"/>
    <cellStyle name="Normal 2 3 14" xfId="118"/>
    <cellStyle name="Normal 2 3 15" xfId="138"/>
    <cellStyle name="Normal 2 3 16" xfId="144"/>
    <cellStyle name="Normal 2 3 2" xfId="17"/>
    <cellStyle name="Normal 2 3 2 10" xfId="106"/>
    <cellStyle name="Normal 2 3 2 11" xfId="112"/>
    <cellStyle name="Normal 2 3 2 12" xfId="113"/>
    <cellStyle name="Normal 2 3 2 13" xfId="123"/>
    <cellStyle name="Normal 2 3 2 14" xfId="134"/>
    <cellStyle name="Normal 2 3 2 15" xfId="142"/>
    <cellStyle name="Normal 2 3 2 16" xfId="148"/>
    <cellStyle name="Normal 2 3 2 2" xfId="18"/>
    <cellStyle name="Normal 2 3 2 3" xfId="49"/>
    <cellStyle name="Normal 2 3 2 4" xfId="61"/>
    <cellStyle name="Normal 2 3 2 5" xfId="5"/>
    <cellStyle name="Normal 2 3 2 6" xfId="64"/>
    <cellStyle name="Normal 2 3 2 7" xfId="77"/>
    <cellStyle name="Normal 2 3 2 8" xfId="71"/>
    <cellStyle name="Normal 2 3 2 9" xfId="97"/>
    <cellStyle name="Normal 2 3 3" xfId="48"/>
    <cellStyle name="Normal 2 3 4" xfId="62"/>
    <cellStyle name="Normal 2 3 5" xfId="42"/>
    <cellStyle name="Normal 2 3 6" xfId="67"/>
    <cellStyle name="Normal 2 3 7" xfId="78"/>
    <cellStyle name="Normal 2 3 8" xfId="72"/>
    <cellStyle name="Normal 2 3 9" xfId="91"/>
    <cellStyle name="Normal 3" xfId="3"/>
    <cellStyle name="Normal 3 10" xfId="96"/>
    <cellStyle name="Normal 3 11" xfId="105"/>
    <cellStyle name="Normal 3 12" xfId="111"/>
    <cellStyle name="Normal 3 13" xfId="102"/>
    <cellStyle name="Normal 3 14" xfId="122"/>
    <cellStyle name="Normal 3 15" xfId="133"/>
    <cellStyle name="Normal 3 16" xfId="141"/>
    <cellStyle name="Normal 3 17" xfId="147"/>
    <cellStyle name="Normal 3 2" xfId="4"/>
    <cellStyle name="Normal 3 2 10" xfId="99"/>
    <cellStyle name="Normal 3 2 11" xfId="107"/>
    <cellStyle name="Normal 3 2 12" xfId="101"/>
    <cellStyle name="Normal 3 2 13" xfId="128"/>
    <cellStyle name="Normal 3 2 14" xfId="117"/>
    <cellStyle name="Normal 3 2 15" xfId="137"/>
    <cellStyle name="Normal 3 2 16" xfId="143"/>
    <cellStyle name="Normal 3 2 2" xfId="20"/>
    <cellStyle name="Normal 3 2 2 10" xfId="84"/>
    <cellStyle name="Normal 3 2 2 11" xfId="93"/>
    <cellStyle name="Normal 3 2 2 12" xfId="73"/>
    <cellStyle name="Normal 3 2 2 13" xfId="127"/>
    <cellStyle name="Normal 3 2 2 14" xfId="114"/>
    <cellStyle name="Normal 3 2 2 15" xfId="126"/>
    <cellStyle name="Normal 3 2 2 16" xfId="130"/>
    <cellStyle name="Normal 3 2 2 2" xfId="21"/>
    <cellStyle name="Normal 3 2 2 3" xfId="52"/>
    <cellStyle name="Normal 3 2 2 4" xfId="58"/>
    <cellStyle name="Normal 3 2 2 5" xfId="46"/>
    <cellStyle name="Normal 3 2 2 6" xfId="55"/>
    <cellStyle name="Normal 3 2 2 7" xfId="81"/>
    <cellStyle name="Normal 3 2 2 8" xfId="70"/>
    <cellStyle name="Normal 3 2 2 9" xfId="80"/>
    <cellStyle name="Normal 3 2 3" xfId="51"/>
    <cellStyle name="Normal 3 2 4" xfId="59"/>
    <cellStyle name="Normal 3 2 5" xfId="43"/>
    <cellStyle name="Normal 3 2 6" xfId="56"/>
    <cellStyle name="Normal 3 2 7" xfId="82"/>
    <cellStyle name="Normal 3 2 8" xfId="86"/>
    <cellStyle name="Normal 3 2 9" xfId="90"/>
    <cellStyle name="Normal 3 3" xfId="19"/>
    <cellStyle name="Normal 3 3 10" xfId="83"/>
    <cellStyle name="Normal 3 3 11" xfId="92"/>
    <cellStyle name="Normal 3 3 12" xfId="41"/>
    <cellStyle name="Normal 3 3 13" xfId="121"/>
    <cellStyle name="Normal 3 3 14" xfId="120"/>
    <cellStyle name="Normal 3 3 15" xfId="125"/>
    <cellStyle name="Normal 3 3 16" xfId="129"/>
    <cellStyle name="Normal 3 3 2" xfId="22"/>
    <cellStyle name="Normal 3 3 3" xfId="53"/>
    <cellStyle name="Normal 3 3 4" xfId="57"/>
    <cellStyle name="Normal 3 3 5" xfId="47"/>
    <cellStyle name="Normal 3 3 6" xfId="54"/>
    <cellStyle name="Normal 3 3 7" xfId="75"/>
    <cellStyle name="Normal 3 3 8" xfId="74"/>
    <cellStyle name="Normal 3 3 9" xfId="79"/>
    <cellStyle name="Normal 3 4" xfId="50"/>
    <cellStyle name="Normal 3 5" xfId="60"/>
    <cellStyle name="Normal 3 6" xfId="38"/>
    <cellStyle name="Normal 3 7" xfId="63"/>
    <cellStyle name="Normal 3 8" xfId="76"/>
    <cellStyle name="Normal 3 9" xfId="87"/>
    <cellStyle name="Normal 3_32,A,Б,В,Г,Д,Е,Ж" xfId="23"/>
    <cellStyle name="Normal 4" xfId="24"/>
    <cellStyle name="Normal 5" xfId="25"/>
    <cellStyle name="Normal 6" xfId="26"/>
    <cellStyle name="Normal_Sheet1" xfId="150"/>
    <cellStyle name="Normal_za Julia_29febr" xfId="149"/>
    <cellStyle name="Percent 2" xfId="27"/>
    <cellStyle name="Percent 2 2" xfId="28"/>
    <cellStyle name="Percent 2 2 2" xfId="29"/>
    <cellStyle name="Percent 3" xfId="30"/>
    <cellStyle name="Percent 3 2" xfId="31"/>
    <cellStyle name="Percent 3 3" xfId="32"/>
    <cellStyle name="Percent 4" xfId="33"/>
    <cellStyle name="Percent 5" xfId="34"/>
    <cellStyle name="Standard_Tabelle1" xfId="35"/>
    <cellStyle name="Style 1" xfId="36"/>
    <cellStyle name="Нормален_12.08.2010" xf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0"/>
  <sheetViews>
    <sheetView topLeftCell="A208" workbookViewId="0">
      <selection activeCell="A90" sqref="A90"/>
    </sheetView>
  </sheetViews>
  <sheetFormatPr defaultRowHeight="15"/>
  <cols>
    <col min="1" max="1" width="4.28515625" style="166" customWidth="1"/>
    <col min="2" max="2" width="55.5703125" style="140" customWidth="1"/>
  </cols>
  <sheetData>
    <row r="2" spans="1:5">
      <c r="A2" s="165"/>
      <c r="B2" s="175" t="s">
        <v>343</v>
      </c>
      <c r="C2" s="63"/>
      <c r="D2" s="63"/>
      <c r="E2" s="63"/>
    </row>
    <row r="3" spans="1:5" ht="15.75" thickBot="1">
      <c r="A3" s="165"/>
      <c r="B3" s="176"/>
      <c r="C3" s="63"/>
      <c r="D3" s="63"/>
      <c r="E3" s="63"/>
    </row>
    <row r="4" spans="1:5" ht="34.5" thickBot="1">
      <c r="A4" s="64" t="s">
        <v>226</v>
      </c>
      <c r="B4" s="177" t="s">
        <v>0</v>
      </c>
      <c r="C4" s="65" t="s">
        <v>1</v>
      </c>
      <c r="D4" s="65" t="s">
        <v>3</v>
      </c>
      <c r="E4" s="64" t="s">
        <v>2</v>
      </c>
    </row>
    <row r="5" spans="1:5" ht="15.75" thickBot="1">
      <c r="A5" s="21">
        <v>1</v>
      </c>
      <c r="B5" s="178">
        <v>2</v>
      </c>
      <c r="C5" s="23">
        <v>3</v>
      </c>
      <c r="D5" s="23">
        <v>4</v>
      </c>
      <c r="E5" s="114">
        <v>5</v>
      </c>
    </row>
    <row r="6" spans="1:5" ht="24">
      <c r="A6" s="115">
        <v>1</v>
      </c>
      <c r="B6" s="142" t="s">
        <v>120</v>
      </c>
      <c r="C6" s="24"/>
      <c r="D6" s="24"/>
      <c r="E6" s="116"/>
    </row>
    <row r="7" spans="1:5">
      <c r="A7" s="158">
        <v>1</v>
      </c>
      <c r="B7" s="143" t="s">
        <v>123</v>
      </c>
      <c r="C7" s="1">
        <v>7000</v>
      </c>
      <c r="D7" s="1" t="s">
        <v>4</v>
      </c>
      <c r="E7" s="117" t="s">
        <v>6</v>
      </c>
    </row>
    <row r="8" spans="1:5">
      <c r="A8" s="158">
        <v>2</v>
      </c>
      <c r="B8" s="143" t="s">
        <v>222</v>
      </c>
      <c r="C8" s="1">
        <v>5010</v>
      </c>
      <c r="D8" s="1" t="s">
        <v>122</v>
      </c>
      <c r="E8" s="117" t="s">
        <v>7</v>
      </c>
    </row>
    <row r="9" spans="1:5">
      <c r="A9" s="158">
        <v>3</v>
      </c>
      <c r="B9" s="143" t="s">
        <v>221</v>
      </c>
      <c r="C9" s="1">
        <v>1000</v>
      </c>
      <c r="D9" s="1" t="s">
        <v>122</v>
      </c>
      <c r="E9" s="117" t="s">
        <v>9</v>
      </c>
    </row>
    <row r="10" spans="1:5">
      <c r="A10" s="158">
        <v>4</v>
      </c>
      <c r="B10" s="143" t="s">
        <v>126</v>
      </c>
      <c r="C10" s="1">
        <v>500</v>
      </c>
      <c r="D10" s="1" t="s">
        <v>125</v>
      </c>
      <c r="E10" s="117" t="s">
        <v>11</v>
      </c>
    </row>
    <row r="11" spans="1:5">
      <c r="A11" s="158">
        <v>5</v>
      </c>
      <c r="B11" s="143" t="s">
        <v>127</v>
      </c>
      <c r="C11" s="1">
        <v>2000</v>
      </c>
      <c r="D11" s="1" t="s">
        <v>122</v>
      </c>
      <c r="E11" s="117" t="s">
        <v>12</v>
      </c>
    </row>
    <row r="12" spans="1:5">
      <c r="A12" s="158">
        <v>6</v>
      </c>
      <c r="B12" s="143" t="s">
        <v>129</v>
      </c>
      <c r="C12" s="1">
        <v>500</v>
      </c>
      <c r="D12" s="1" t="s">
        <v>122</v>
      </c>
      <c r="E12" s="117" t="s">
        <v>15</v>
      </c>
    </row>
    <row r="13" spans="1:5">
      <c r="A13" s="158">
        <v>7</v>
      </c>
      <c r="B13" s="143" t="s">
        <v>130</v>
      </c>
      <c r="C13" s="1">
        <v>3000</v>
      </c>
      <c r="D13" s="1" t="s">
        <v>122</v>
      </c>
      <c r="E13" s="117" t="s">
        <v>16</v>
      </c>
    </row>
    <row r="14" spans="1:5">
      <c r="A14" s="158">
        <v>8</v>
      </c>
      <c r="B14" s="143" t="s">
        <v>131</v>
      </c>
      <c r="C14" s="1">
        <v>5100</v>
      </c>
      <c r="D14" s="1" t="s">
        <v>122</v>
      </c>
      <c r="E14" s="117" t="s">
        <v>17</v>
      </c>
    </row>
    <row r="15" spans="1:5">
      <c r="A15" s="158">
        <v>9</v>
      </c>
      <c r="B15" s="143" t="s">
        <v>132</v>
      </c>
      <c r="C15" s="1">
        <v>3000</v>
      </c>
      <c r="D15" s="1" t="s">
        <v>122</v>
      </c>
      <c r="E15" s="117" t="s">
        <v>18</v>
      </c>
    </row>
    <row r="16" spans="1:5">
      <c r="A16" s="158">
        <v>10</v>
      </c>
      <c r="B16" s="143" t="s">
        <v>133</v>
      </c>
      <c r="C16" s="1">
        <v>2100</v>
      </c>
      <c r="D16" s="1" t="s">
        <v>122</v>
      </c>
      <c r="E16" s="117" t="s">
        <v>19</v>
      </c>
    </row>
    <row r="17" spans="1:5">
      <c r="A17" s="158">
        <v>11</v>
      </c>
      <c r="B17" s="143" t="s">
        <v>134</v>
      </c>
      <c r="C17" s="1">
        <v>2800</v>
      </c>
      <c r="D17" s="1" t="s">
        <v>122</v>
      </c>
      <c r="E17" s="117" t="s">
        <v>20</v>
      </c>
    </row>
    <row r="18" spans="1:5">
      <c r="A18" s="158">
        <v>12</v>
      </c>
      <c r="B18" s="143" t="s">
        <v>217</v>
      </c>
      <c r="C18" s="1">
        <v>2100</v>
      </c>
      <c r="D18" s="1" t="s">
        <v>122</v>
      </c>
      <c r="E18" s="117" t="s">
        <v>114</v>
      </c>
    </row>
    <row r="19" spans="1:5">
      <c r="A19" s="158">
        <v>13</v>
      </c>
      <c r="B19" s="143" t="s">
        <v>22</v>
      </c>
      <c r="C19" s="1">
        <v>200</v>
      </c>
      <c r="D19" s="1" t="s">
        <v>8</v>
      </c>
      <c r="E19" s="117" t="s">
        <v>21</v>
      </c>
    </row>
    <row r="20" spans="1:5">
      <c r="A20" s="158">
        <v>14</v>
      </c>
      <c r="B20" s="143" t="s">
        <v>135</v>
      </c>
      <c r="C20" s="1">
        <v>2000</v>
      </c>
      <c r="D20" s="1" t="s">
        <v>122</v>
      </c>
      <c r="E20" s="117" t="s">
        <v>21</v>
      </c>
    </row>
    <row r="21" spans="1:5">
      <c r="A21" s="158">
        <v>15</v>
      </c>
      <c r="B21" s="143" t="s">
        <v>136</v>
      </c>
      <c r="C21" s="1">
        <v>500</v>
      </c>
      <c r="D21" s="1" t="s">
        <v>122</v>
      </c>
      <c r="E21" s="117" t="s">
        <v>23</v>
      </c>
    </row>
    <row r="22" spans="1:5">
      <c r="A22" s="158">
        <v>16</v>
      </c>
      <c r="B22" s="143" t="s">
        <v>137</v>
      </c>
      <c r="C22" s="1">
        <v>2000</v>
      </c>
      <c r="D22" s="1" t="s">
        <v>4</v>
      </c>
      <c r="E22" s="117" t="s">
        <v>24</v>
      </c>
    </row>
    <row r="23" spans="1:5">
      <c r="A23" s="158">
        <v>17</v>
      </c>
      <c r="B23" s="143" t="s">
        <v>138</v>
      </c>
      <c r="C23" s="1">
        <v>2000</v>
      </c>
      <c r="D23" s="1" t="s">
        <v>4</v>
      </c>
      <c r="E23" s="117" t="s">
        <v>24</v>
      </c>
    </row>
    <row r="24" spans="1:5">
      <c r="A24" s="158">
        <v>18</v>
      </c>
      <c r="B24" s="143" t="s">
        <v>139</v>
      </c>
      <c r="C24" s="1">
        <v>3000</v>
      </c>
      <c r="D24" s="1" t="s">
        <v>4</v>
      </c>
      <c r="E24" s="117" t="s">
        <v>25</v>
      </c>
    </row>
    <row r="25" spans="1:5">
      <c r="A25" s="158">
        <v>19</v>
      </c>
      <c r="B25" s="143" t="s">
        <v>140</v>
      </c>
      <c r="C25" s="1">
        <v>4000</v>
      </c>
      <c r="D25" s="1" t="s">
        <v>122</v>
      </c>
      <c r="E25" s="117" t="s">
        <v>27</v>
      </c>
    </row>
    <row r="26" spans="1:5">
      <c r="A26" s="158">
        <v>20</v>
      </c>
      <c r="B26" s="143" t="s">
        <v>141</v>
      </c>
      <c r="C26" s="1">
        <v>1000</v>
      </c>
      <c r="D26" s="1" t="s">
        <v>122</v>
      </c>
      <c r="E26" s="117" t="s">
        <v>233</v>
      </c>
    </row>
    <row r="27" spans="1:5">
      <c r="A27" s="158">
        <v>21</v>
      </c>
      <c r="B27" s="143" t="s">
        <v>142</v>
      </c>
      <c r="C27" s="1">
        <v>300</v>
      </c>
      <c r="D27" s="1" t="s">
        <v>122</v>
      </c>
      <c r="E27" s="117" t="s">
        <v>28</v>
      </c>
    </row>
    <row r="28" spans="1:5">
      <c r="A28" s="158">
        <v>22</v>
      </c>
      <c r="B28" s="143" t="s">
        <v>143</v>
      </c>
      <c r="C28" s="1">
        <v>10000</v>
      </c>
      <c r="D28" s="1" t="s">
        <v>4</v>
      </c>
      <c r="E28" s="117" t="s">
        <v>29</v>
      </c>
    </row>
    <row r="29" spans="1:5">
      <c r="A29" s="158">
        <v>23</v>
      </c>
      <c r="B29" s="143" t="s">
        <v>104</v>
      </c>
      <c r="C29" s="1">
        <v>20</v>
      </c>
      <c r="D29" s="1" t="s">
        <v>8</v>
      </c>
      <c r="E29" s="118" t="s">
        <v>105</v>
      </c>
    </row>
    <row r="30" spans="1:5">
      <c r="A30" s="158">
        <v>24</v>
      </c>
      <c r="B30" s="143" t="s">
        <v>232</v>
      </c>
      <c r="C30" s="1">
        <v>20</v>
      </c>
      <c r="D30" s="1" t="s">
        <v>8</v>
      </c>
      <c r="E30" s="117" t="s">
        <v>32</v>
      </c>
    </row>
    <row r="31" spans="1:5">
      <c r="A31" s="158">
        <v>25</v>
      </c>
      <c r="B31" s="143" t="s">
        <v>145</v>
      </c>
      <c r="C31" s="1">
        <v>5000</v>
      </c>
      <c r="D31" s="1" t="s">
        <v>4</v>
      </c>
      <c r="E31" s="117" t="s">
        <v>33</v>
      </c>
    </row>
    <row r="32" spans="1:5">
      <c r="A32" s="158">
        <v>26</v>
      </c>
      <c r="B32" s="143" t="s">
        <v>115</v>
      </c>
      <c r="C32" s="1">
        <v>90</v>
      </c>
      <c r="D32" s="1" t="s">
        <v>125</v>
      </c>
      <c r="E32" s="118" t="s">
        <v>116</v>
      </c>
    </row>
    <row r="33" spans="1:5">
      <c r="A33" s="158">
        <v>27</v>
      </c>
      <c r="B33" s="143" t="s">
        <v>146</v>
      </c>
      <c r="C33" s="1">
        <v>2000</v>
      </c>
      <c r="D33" s="1" t="s">
        <v>4</v>
      </c>
      <c r="E33" s="117" t="s">
        <v>34</v>
      </c>
    </row>
    <row r="34" spans="1:5">
      <c r="A34" s="158">
        <v>28</v>
      </c>
      <c r="B34" s="143" t="s">
        <v>147</v>
      </c>
      <c r="C34" s="1">
        <v>10000</v>
      </c>
      <c r="D34" s="1" t="s">
        <v>4</v>
      </c>
      <c r="E34" s="117" t="s">
        <v>35</v>
      </c>
    </row>
    <row r="35" spans="1:5">
      <c r="A35" s="158">
        <v>29</v>
      </c>
      <c r="B35" s="143" t="s">
        <v>148</v>
      </c>
      <c r="C35" s="1">
        <v>2200</v>
      </c>
      <c r="D35" s="1" t="s">
        <v>4</v>
      </c>
      <c r="E35" s="117" t="s">
        <v>35</v>
      </c>
    </row>
    <row r="36" spans="1:5">
      <c r="A36" s="158">
        <v>30</v>
      </c>
      <c r="B36" s="143" t="s">
        <v>149</v>
      </c>
      <c r="C36" s="1">
        <v>2000</v>
      </c>
      <c r="D36" s="1" t="s">
        <v>8</v>
      </c>
      <c r="E36" s="117" t="s">
        <v>36</v>
      </c>
    </row>
    <row r="37" spans="1:5">
      <c r="A37" s="158">
        <v>31</v>
      </c>
      <c r="B37" s="143" t="s">
        <v>218</v>
      </c>
      <c r="C37" s="1">
        <v>8000</v>
      </c>
      <c r="D37" s="1" t="s">
        <v>4</v>
      </c>
      <c r="E37" s="117" t="s">
        <v>38</v>
      </c>
    </row>
    <row r="38" spans="1:5">
      <c r="A38" s="158">
        <v>32</v>
      </c>
      <c r="B38" s="143" t="s">
        <v>150</v>
      </c>
      <c r="C38" s="1">
        <v>1200</v>
      </c>
      <c r="D38" s="1" t="s">
        <v>4</v>
      </c>
      <c r="E38" s="117" t="s">
        <v>39</v>
      </c>
    </row>
    <row r="39" spans="1:5">
      <c r="A39" s="159">
        <v>33</v>
      </c>
      <c r="B39" s="144" t="s">
        <v>153</v>
      </c>
      <c r="C39" s="3">
        <v>1600</v>
      </c>
      <c r="D39" s="3" t="s">
        <v>4</v>
      </c>
      <c r="E39" s="119" t="s">
        <v>41</v>
      </c>
    </row>
    <row r="40" spans="1:5">
      <c r="A40" s="159">
        <v>34</v>
      </c>
      <c r="B40" s="144" t="s">
        <v>151</v>
      </c>
      <c r="C40" s="3">
        <v>1600</v>
      </c>
      <c r="D40" s="3" t="s">
        <v>4</v>
      </c>
      <c r="E40" s="119" t="s">
        <v>41</v>
      </c>
    </row>
    <row r="41" spans="1:5">
      <c r="A41" s="158">
        <v>35</v>
      </c>
      <c r="B41" s="143" t="s">
        <v>152</v>
      </c>
      <c r="C41" s="1">
        <v>1300</v>
      </c>
      <c r="D41" s="1" t="s">
        <v>4</v>
      </c>
      <c r="E41" s="117" t="s">
        <v>41</v>
      </c>
    </row>
    <row r="42" spans="1:5">
      <c r="A42" s="158">
        <v>36</v>
      </c>
      <c r="B42" s="143" t="s">
        <v>154</v>
      </c>
      <c r="C42" s="1">
        <v>800</v>
      </c>
      <c r="D42" s="1" t="s">
        <v>4</v>
      </c>
      <c r="E42" s="117" t="s">
        <v>42</v>
      </c>
    </row>
    <row r="43" spans="1:5">
      <c r="A43" s="158">
        <v>37</v>
      </c>
      <c r="B43" s="145" t="s">
        <v>223</v>
      </c>
      <c r="C43" s="1">
        <v>30</v>
      </c>
      <c r="D43" s="1" t="s">
        <v>122</v>
      </c>
      <c r="E43" s="117" t="s">
        <v>212</v>
      </c>
    </row>
    <row r="44" spans="1:5">
      <c r="A44" s="158">
        <v>38</v>
      </c>
      <c r="B44" s="145" t="s">
        <v>225</v>
      </c>
      <c r="C44" s="1">
        <v>60</v>
      </c>
      <c r="D44" s="1" t="s">
        <v>122</v>
      </c>
      <c r="E44" s="117" t="s">
        <v>224</v>
      </c>
    </row>
    <row r="45" spans="1:5">
      <c r="A45" s="158">
        <v>39</v>
      </c>
      <c r="B45" s="143" t="s">
        <v>155</v>
      </c>
      <c r="C45" s="1">
        <v>5000</v>
      </c>
      <c r="D45" s="1" t="s">
        <v>4</v>
      </c>
      <c r="E45" s="117" t="s">
        <v>43</v>
      </c>
    </row>
    <row r="46" spans="1:5">
      <c r="A46" s="158">
        <v>40</v>
      </c>
      <c r="B46" s="143" t="s">
        <v>156</v>
      </c>
      <c r="C46" s="1">
        <v>2000</v>
      </c>
      <c r="D46" s="1" t="s">
        <v>8</v>
      </c>
      <c r="E46" s="117" t="s">
        <v>43</v>
      </c>
    </row>
    <row r="47" spans="1:5">
      <c r="A47" s="158">
        <v>41</v>
      </c>
      <c r="B47" s="143" t="s">
        <v>157</v>
      </c>
      <c r="C47" s="1">
        <v>12000</v>
      </c>
      <c r="D47" s="1" t="s">
        <v>122</v>
      </c>
      <c r="E47" s="117" t="s">
        <v>43</v>
      </c>
    </row>
    <row r="48" spans="1:5">
      <c r="A48" s="158">
        <v>42</v>
      </c>
      <c r="B48" s="143" t="s">
        <v>159</v>
      </c>
      <c r="C48" s="1">
        <v>8000</v>
      </c>
      <c r="D48" s="1" t="s">
        <v>8</v>
      </c>
      <c r="E48" s="117" t="s">
        <v>44</v>
      </c>
    </row>
    <row r="49" spans="1:5">
      <c r="A49" s="159">
        <v>43</v>
      </c>
      <c r="B49" s="143" t="s">
        <v>158</v>
      </c>
      <c r="C49" s="1">
        <v>20000</v>
      </c>
      <c r="D49" s="1" t="s">
        <v>4</v>
      </c>
      <c r="E49" s="117" t="s">
        <v>45</v>
      </c>
    </row>
    <row r="50" spans="1:5">
      <c r="A50" s="158">
        <v>44</v>
      </c>
      <c r="B50" s="143" t="s">
        <v>160</v>
      </c>
      <c r="C50" s="1">
        <v>6000</v>
      </c>
      <c r="D50" s="1" t="s">
        <v>4</v>
      </c>
      <c r="E50" s="117" t="s">
        <v>46</v>
      </c>
    </row>
    <row r="51" spans="1:5">
      <c r="A51" s="158">
        <v>45</v>
      </c>
      <c r="B51" s="143" t="s">
        <v>161</v>
      </c>
      <c r="C51" s="1">
        <v>1920</v>
      </c>
      <c r="D51" s="1" t="s">
        <v>122</v>
      </c>
      <c r="E51" s="117" t="s">
        <v>47</v>
      </c>
    </row>
    <row r="52" spans="1:5">
      <c r="A52" s="158">
        <v>46</v>
      </c>
      <c r="B52" s="143" t="s">
        <v>162</v>
      </c>
      <c r="C52" s="1">
        <v>3000</v>
      </c>
      <c r="D52" s="1" t="s">
        <v>8</v>
      </c>
      <c r="E52" s="117" t="s">
        <v>48</v>
      </c>
    </row>
    <row r="53" spans="1:5">
      <c r="A53" s="158">
        <v>47</v>
      </c>
      <c r="B53" s="143" t="s">
        <v>163</v>
      </c>
      <c r="C53" s="1">
        <v>5000</v>
      </c>
      <c r="D53" s="1" t="s">
        <v>8</v>
      </c>
      <c r="E53" s="117" t="s">
        <v>50</v>
      </c>
    </row>
    <row r="54" spans="1:5">
      <c r="A54" s="158">
        <v>48</v>
      </c>
      <c r="B54" s="143" t="s">
        <v>165</v>
      </c>
      <c r="C54" s="1">
        <v>5000</v>
      </c>
      <c r="D54" s="1" t="s">
        <v>8</v>
      </c>
      <c r="E54" s="117" t="s">
        <v>53</v>
      </c>
    </row>
    <row r="55" spans="1:5">
      <c r="A55" s="158">
        <v>49</v>
      </c>
      <c r="B55" s="143" t="s">
        <v>164</v>
      </c>
      <c r="C55" s="1">
        <v>5000</v>
      </c>
      <c r="D55" s="1" t="s">
        <v>8</v>
      </c>
      <c r="E55" s="117" t="s">
        <v>53</v>
      </c>
    </row>
    <row r="56" spans="1:5">
      <c r="A56" s="158">
        <v>50</v>
      </c>
      <c r="B56" s="143" t="s">
        <v>167</v>
      </c>
      <c r="C56" s="1">
        <v>2000</v>
      </c>
      <c r="D56" s="1" t="s">
        <v>122</v>
      </c>
      <c r="E56" s="117" t="s">
        <v>53</v>
      </c>
    </row>
    <row r="57" spans="1:5">
      <c r="A57" s="158">
        <v>51</v>
      </c>
      <c r="B57" s="143" t="s">
        <v>166</v>
      </c>
      <c r="C57" s="1">
        <v>4000</v>
      </c>
      <c r="D57" s="1" t="s">
        <v>8</v>
      </c>
      <c r="E57" s="117" t="s">
        <v>54</v>
      </c>
    </row>
    <row r="58" spans="1:5">
      <c r="A58" s="158">
        <v>52</v>
      </c>
      <c r="B58" s="143" t="s">
        <v>168</v>
      </c>
      <c r="C58" s="1">
        <v>2000</v>
      </c>
      <c r="D58" s="1" t="s">
        <v>122</v>
      </c>
      <c r="E58" s="117" t="s">
        <v>55</v>
      </c>
    </row>
    <row r="59" spans="1:5">
      <c r="A59" s="158">
        <v>53</v>
      </c>
      <c r="B59" s="143" t="s">
        <v>169</v>
      </c>
      <c r="C59" s="1">
        <v>3000</v>
      </c>
      <c r="D59" s="1" t="s">
        <v>4</v>
      </c>
      <c r="E59" s="117" t="s">
        <v>57</v>
      </c>
    </row>
    <row r="60" spans="1:5">
      <c r="A60" s="158">
        <v>54</v>
      </c>
      <c r="B60" s="143" t="s">
        <v>392</v>
      </c>
      <c r="C60" s="1">
        <v>350</v>
      </c>
      <c r="D60" s="1" t="s">
        <v>357</v>
      </c>
      <c r="E60" s="117" t="s">
        <v>58</v>
      </c>
    </row>
    <row r="61" spans="1:5">
      <c r="A61" s="158">
        <v>55</v>
      </c>
      <c r="B61" s="143" t="s">
        <v>393</v>
      </c>
      <c r="C61" s="1">
        <v>300</v>
      </c>
      <c r="D61" s="1" t="s">
        <v>357</v>
      </c>
      <c r="E61" s="117" t="s">
        <v>58</v>
      </c>
    </row>
    <row r="62" spans="1:5">
      <c r="A62" s="158">
        <v>56</v>
      </c>
      <c r="B62" s="143" t="s">
        <v>170</v>
      </c>
      <c r="C62" s="1">
        <v>200</v>
      </c>
      <c r="D62" s="1" t="s">
        <v>8</v>
      </c>
      <c r="E62" s="117" t="s">
        <v>59</v>
      </c>
    </row>
    <row r="63" spans="1:5">
      <c r="A63" s="158">
        <v>57</v>
      </c>
      <c r="B63" s="143" t="s">
        <v>171</v>
      </c>
      <c r="C63" s="1">
        <v>8040</v>
      </c>
      <c r="D63" s="1" t="s">
        <v>122</v>
      </c>
      <c r="E63" s="117" t="s">
        <v>60</v>
      </c>
    </row>
    <row r="64" spans="1:5">
      <c r="A64" s="158">
        <v>58</v>
      </c>
      <c r="B64" s="143" t="s">
        <v>219</v>
      </c>
      <c r="C64" s="1">
        <v>200</v>
      </c>
      <c r="D64" s="1" t="s">
        <v>122</v>
      </c>
      <c r="E64" s="117" t="s">
        <v>117</v>
      </c>
    </row>
    <row r="65" spans="1:5">
      <c r="A65" s="158">
        <v>59</v>
      </c>
      <c r="B65" s="143" t="s">
        <v>220</v>
      </c>
      <c r="C65" s="1">
        <v>200</v>
      </c>
      <c r="D65" s="1" t="s">
        <v>122</v>
      </c>
      <c r="E65" s="117" t="s">
        <v>118</v>
      </c>
    </row>
    <row r="66" spans="1:5">
      <c r="A66" s="158">
        <v>60</v>
      </c>
      <c r="B66" s="143" t="s">
        <v>172</v>
      </c>
      <c r="C66" s="1">
        <v>3000</v>
      </c>
      <c r="D66" s="1" t="s">
        <v>4</v>
      </c>
      <c r="E66" s="117" t="s">
        <v>63</v>
      </c>
    </row>
    <row r="67" spans="1:5">
      <c r="A67" s="158">
        <v>61</v>
      </c>
      <c r="B67" s="143" t="s">
        <v>173</v>
      </c>
      <c r="C67" s="1">
        <v>5000</v>
      </c>
      <c r="D67" s="1" t="s">
        <v>4</v>
      </c>
      <c r="E67" s="117" t="s">
        <v>63</v>
      </c>
    </row>
    <row r="68" spans="1:5">
      <c r="A68" s="158">
        <v>62</v>
      </c>
      <c r="B68" s="143" t="s">
        <v>174</v>
      </c>
      <c r="C68" s="1">
        <v>5000</v>
      </c>
      <c r="D68" s="1" t="s">
        <v>4</v>
      </c>
      <c r="E68" s="117" t="s">
        <v>64</v>
      </c>
    </row>
    <row r="69" spans="1:5">
      <c r="A69" s="158">
        <v>63</v>
      </c>
      <c r="B69" s="143" t="s">
        <v>175</v>
      </c>
      <c r="C69" s="1">
        <v>200</v>
      </c>
      <c r="D69" s="1" t="s">
        <v>4</v>
      </c>
      <c r="E69" s="117" t="s">
        <v>65</v>
      </c>
    </row>
    <row r="70" spans="1:5">
      <c r="A70" s="158">
        <v>64</v>
      </c>
      <c r="B70" s="143" t="s">
        <v>176</v>
      </c>
      <c r="C70" s="1">
        <v>1500</v>
      </c>
      <c r="D70" s="1" t="s">
        <v>4</v>
      </c>
      <c r="E70" s="117" t="s">
        <v>66</v>
      </c>
    </row>
    <row r="71" spans="1:5">
      <c r="A71" s="158">
        <v>65</v>
      </c>
      <c r="B71" s="143" t="s">
        <v>394</v>
      </c>
      <c r="C71" s="1">
        <v>500</v>
      </c>
      <c r="D71" s="1" t="s">
        <v>357</v>
      </c>
      <c r="E71" s="117" t="s">
        <v>69</v>
      </c>
    </row>
    <row r="72" spans="1:5">
      <c r="A72" s="158">
        <v>66</v>
      </c>
      <c r="B72" s="143" t="s">
        <v>395</v>
      </c>
      <c r="C72" s="1">
        <v>1000</v>
      </c>
      <c r="D72" s="1" t="s">
        <v>357</v>
      </c>
      <c r="E72" s="117" t="s">
        <v>69</v>
      </c>
    </row>
    <row r="73" spans="1:5">
      <c r="A73" s="158">
        <v>67</v>
      </c>
      <c r="B73" s="143" t="s">
        <v>396</v>
      </c>
      <c r="C73" s="1">
        <v>500</v>
      </c>
      <c r="D73" s="1" t="s">
        <v>357</v>
      </c>
      <c r="E73" s="117" t="s">
        <v>70</v>
      </c>
    </row>
    <row r="74" spans="1:5">
      <c r="A74" s="158">
        <v>68</v>
      </c>
      <c r="B74" s="143" t="s">
        <v>397</v>
      </c>
      <c r="C74" s="1">
        <v>500</v>
      </c>
      <c r="D74" s="1" t="s">
        <v>357</v>
      </c>
      <c r="E74" s="117" t="s">
        <v>70</v>
      </c>
    </row>
    <row r="75" spans="1:5">
      <c r="A75" s="158">
        <v>69</v>
      </c>
      <c r="B75" s="143" t="s">
        <v>398</v>
      </c>
      <c r="C75" s="1">
        <v>200</v>
      </c>
      <c r="D75" s="1" t="s">
        <v>357</v>
      </c>
      <c r="E75" s="117" t="s">
        <v>71</v>
      </c>
    </row>
    <row r="76" spans="1:5">
      <c r="A76" s="158">
        <v>70</v>
      </c>
      <c r="B76" s="143" t="s">
        <v>399</v>
      </c>
      <c r="C76" s="1">
        <v>200</v>
      </c>
      <c r="D76" s="1" t="s">
        <v>357</v>
      </c>
      <c r="E76" s="117" t="s">
        <v>71</v>
      </c>
    </row>
    <row r="77" spans="1:5">
      <c r="A77" s="158">
        <v>71</v>
      </c>
      <c r="B77" s="143" t="s">
        <v>400</v>
      </c>
      <c r="C77" s="1">
        <v>100</v>
      </c>
      <c r="D77" s="1" t="s">
        <v>357</v>
      </c>
      <c r="E77" s="117" t="s">
        <v>72</v>
      </c>
    </row>
    <row r="78" spans="1:5">
      <c r="A78" s="158">
        <v>72</v>
      </c>
      <c r="B78" s="143" t="s">
        <v>401</v>
      </c>
      <c r="C78" s="1">
        <v>100</v>
      </c>
      <c r="D78" s="1" t="s">
        <v>357</v>
      </c>
      <c r="E78" s="117" t="s">
        <v>72</v>
      </c>
    </row>
    <row r="79" spans="1:5">
      <c r="A79" s="158">
        <v>73</v>
      </c>
      <c r="B79" s="143" t="s">
        <v>402</v>
      </c>
      <c r="C79" s="1">
        <v>100</v>
      </c>
      <c r="D79" s="1" t="s">
        <v>357</v>
      </c>
      <c r="E79" s="117" t="s">
        <v>73</v>
      </c>
    </row>
    <row r="80" spans="1:5">
      <c r="A80" s="158">
        <v>74</v>
      </c>
      <c r="B80" s="143" t="s">
        <v>403</v>
      </c>
      <c r="C80" s="1">
        <v>100</v>
      </c>
      <c r="D80" s="1" t="s">
        <v>357</v>
      </c>
      <c r="E80" s="117" t="s">
        <v>74</v>
      </c>
    </row>
    <row r="81" spans="1:5">
      <c r="A81" s="158">
        <v>75</v>
      </c>
      <c r="B81" s="143" t="s">
        <v>404</v>
      </c>
      <c r="C81" s="1">
        <v>100</v>
      </c>
      <c r="D81" s="1" t="s">
        <v>357</v>
      </c>
      <c r="E81" s="117" t="s">
        <v>75</v>
      </c>
    </row>
    <row r="82" spans="1:5">
      <c r="A82" s="158">
        <v>76</v>
      </c>
      <c r="B82" s="143" t="s">
        <v>405</v>
      </c>
      <c r="C82" s="1">
        <v>50</v>
      </c>
      <c r="D82" s="1" t="s">
        <v>357</v>
      </c>
      <c r="E82" s="117" t="s">
        <v>72</v>
      </c>
    </row>
    <row r="83" spans="1:5">
      <c r="A83" s="158">
        <v>77</v>
      </c>
      <c r="B83" s="143" t="s">
        <v>106</v>
      </c>
      <c r="C83" s="1">
        <v>150</v>
      </c>
      <c r="D83" s="1" t="s">
        <v>8</v>
      </c>
      <c r="E83" s="117" t="s">
        <v>107</v>
      </c>
    </row>
    <row r="84" spans="1:5">
      <c r="A84" s="158">
        <v>78</v>
      </c>
      <c r="B84" s="143" t="s">
        <v>177</v>
      </c>
      <c r="C84" s="1">
        <v>1500</v>
      </c>
      <c r="D84" s="1" t="s">
        <v>128</v>
      </c>
      <c r="E84" s="117" t="s">
        <v>76</v>
      </c>
    </row>
    <row r="85" spans="1:5">
      <c r="A85" s="158">
        <v>79</v>
      </c>
      <c r="B85" s="143" t="s">
        <v>178</v>
      </c>
      <c r="C85" s="1">
        <v>500</v>
      </c>
      <c r="D85" s="1" t="s">
        <v>4</v>
      </c>
      <c r="E85" s="117" t="s">
        <v>77</v>
      </c>
    </row>
    <row r="86" spans="1:5">
      <c r="A86" s="158">
        <v>80</v>
      </c>
      <c r="B86" s="143" t="s">
        <v>179</v>
      </c>
      <c r="C86" s="1">
        <v>3000</v>
      </c>
      <c r="D86" s="1" t="s">
        <v>128</v>
      </c>
      <c r="E86" s="117" t="s">
        <v>13</v>
      </c>
    </row>
    <row r="87" spans="1:5">
      <c r="A87" s="158">
        <v>81</v>
      </c>
      <c r="B87" s="143" t="s">
        <v>180</v>
      </c>
      <c r="C87" s="1">
        <v>100000</v>
      </c>
      <c r="D87" s="1" t="s">
        <v>4</v>
      </c>
      <c r="E87" s="117" t="s">
        <v>78</v>
      </c>
    </row>
    <row r="88" spans="1:5">
      <c r="A88" s="158">
        <v>82</v>
      </c>
      <c r="B88" s="143" t="s">
        <v>79</v>
      </c>
      <c r="C88" s="1">
        <v>300</v>
      </c>
      <c r="D88" s="1" t="s">
        <v>128</v>
      </c>
      <c r="E88" s="117" t="s">
        <v>80</v>
      </c>
    </row>
    <row r="89" spans="1:5" ht="24">
      <c r="A89" s="158">
        <v>83</v>
      </c>
      <c r="B89" s="143" t="s">
        <v>415</v>
      </c>
      <c r="C89" s="1">
        <v>120</v>
      </c>
      <c r="D89" s="1" t="s">
        <v>93</v>
      </c>
      <c r="E89" s="117" t="s">
        <v>81</v>
      </c>
    </row>
    <row r="90" spans="1:5" ht="24">
      <c r="A90" s="158">
        <v>84</v>
      </c>
      <c r="B90" s="143" t="s">
        <v>416</v>
      </c>
      <c r="C90" s="2">
        <v>150</v>
      </c>
      <c r="D90" s="2" t="s">
        <v>93</v>
      </c>
      <c r="E90" s="117" t="s">
        <v>81</v>
      </c>
    </row>
    <row r="91" spans="1:5">
      <c r="A91" s="158">
        <v>85</v>
      </c>
      <c r="B91" s="143" t="s">
        <v>211</v>
      </c>
      <c r="C91" s="1">
        <v>2000</v>
      </c>
      <c r="D91" s="1" t="s">
        <v>122</v>
      </c>
      <c r="E91" s="117" t="s">
        <v>210</v>
      </c>
    </row>
    <row r="92" spans="1:5">
      <c r="A92" s="158">
        <v>86</v>
      </c>
      <c r="B92" s="143" t="s">
        <v>182</v>
      </c>
      <c r="C92" s="1">
        <v>2000</v>
      </c>
      <c r="D92" s="1" t="s">
        <v>8</v>
      </c>
      <c r="E92" s="117" t="s">
        <v>83</v>
      </c>
    </row>
    <row r="93" spans="1:5">
      <c r="A93" s="158">
        <v>87</v>
      </c>
      <c r="B93" s="143" t="s">
        <v>183</v>
      </c>
      <c r="C93" s="1">
        <v>10000</v>
      </c>
      <c r="D93" s="1" t="s">
        <v>4</v>
      </c>
      <c r="E93" s="117" t="s">
        <v>84</v>
      </c>
    </row>
    <row r="94" spans="1:5">
      <c r="A94" s="158">
        <v>88</v>
      </c>
      <c r="B94" s="143" t="s">
        <v>184</v>
      </c>
      <c r="C94" s="1">
        <v>1000</v>
      </c>
      <c r="D94" s="1" t="s">
        <v>4</v>
      </c>
      <c r="E94" s="117" t="s">
        <v>85</v>
      </c>
    </row>
    <row r="95" spans="1:5">
      <c r="A95" s="158">
        <v>89</v>
      </c>
      <c r="B95" s="143" t="s">
        <v>185</v>
      </c>
      <c r="C95" s="1">
        <v>1000</v>
      </c>
      <c r="D95" s="1" t="s">
        <v>4</v>
      </c>
      <c r="E95" s="117" t="s">
        <v>85</v>
      </c>
    </row>
    <row r="96" spans="1:5">
      <c r="A96" s="158">
        <v>90</v>
      </c>
      <c r="B96" s="143" t="s">
        <v>186</v>
      </c>
      <c r="C96" s="1">
        <v>500</v>
      </c>
      <c r="D96" s="1" t="s">
        <v>8</v>
      </c>
      <c r="E96" s="117" t="s">
        <v>86</v>
      </c>
    </row>
    <row r="97" spans="1:5">
      <c r="A97" s="158">
        <v>91</v>
      </c>
      <c r="B97" s="143" t="s">
        <v>187</v>
      </c>
      <c r="C97" s="1">
        <v>1000</v>
      </c>
      <c r="D97" s="1" t="s">
        <v>8</v>
      </c>
      <c r="E97" s="117" t="s">
        <v>87</v>
      </c>
    </row>
    <row r="98" spans="1:5">
      <c r="A98" s="158">
        <v>92</v>
      </c>
      <c r="B98" s="143" t="s">
        <v>188</v>
      </c>
      <c r="C98" s="1">
        <v>40</v>
      </c>
      <c r="D98" s="1" t="s">
        <v>8</v>
      </c>
      <c r="E98" s="117" t="s">
        <v>88</v>
      </c>
    </row>
    <row r="99" spans="1:5">
      <c r="A99" s="158">
        <v>93</v>
      </c>
      <c r="B99" s="143" t="s">
        <v>190</v>
      </c>
      <c r="C99" s="1">
        <v>20</v>
      </c>
      <c r="D99" s="1" t="s">
        <v>8</v>
      </c>
      <c r="E99" s="117" t="s">
        <v>89</v>
      </c>
    </row>
    <row r="100" spans="1:5">
      <c r="A100" s="158">
        <v>94</v>
      </c>
      <c r="B100" s="143" t="s">
        <v>189</v>
      </c>
      <c r="C100" s="1">
        <v>40</v>
      </c>
      <c r="D100" s="1" t="s">
        <v>8</v>
      </c>
      <c r="E100" s="117" t="s">
        <v>89</v>
      </c>
    </row>
    <row r="101" spans="1:5">
      <c r="A101" s="158">
        <v>95</v>
      </c>
      <c r="B101" s="143" t="s">
        <v>191</v>
      </c>
      <c r="C101" s="1">
        <v>10</v>
      </c>
      <c r="D101" s="1" t="s">
        <v>8</v>
      </c>
      <c r="E101" s="117" t="s">
        <v>91</v>
      </c>
    </row>
    <row r="102" spans="1:5">
      <c r="A102" s="158">
        <v>96</v>
      </c>
      <c r="B102" s="143" t="s">
        <v>358</v>
      </c>
      <c r="C102" s="1">
        <v>1000</v>
      </c>
      <c r="D102" s="1" t="s">
        <v>93</v>
      </c>
      <c r="E102" s="117" t="s">
        <v>354</v>
      </c>
    </row>
    <row r="103" spans="1:5">
      <c r="A103" s="158">
        <v>97</v>
      </c>
      <c r="B103" s="143" t="s">
        <v>367</v>
      </c>
      <c r="C103" s="1">
        <v>3500</v>
      </c>
      <c r="D103" s="1" t="s">
        <v>93</v>
      </c>
      <c r="E103" s="117" t="s">
        <v>354</v>
      </c>
    </row>
    <row r="104" spans="1:5">
      <c r="A104" s="158">
        <v>98</v>
      </c>
      <c r="B104" s="143" t="s">
        <v>368</v>
      </c>
      <c r="C104" s="1">
        <v>2500</v>
      </c>
      <c r="D104" s="1" t="s">
        <v>93</v>
      </c>
      <c r="E104" s="117" t="s">
        <v>354</v>
      </c>
    </row>
    <row r="105" spans="1:5">
      <c r="A105" s="158">
        <v>99</v>
      </c>
      <c r="B105" s="143" t="s">
        <v>369</v>
      </c>
      <c r="C105" s="1">
        <v>1500</v>
      </c>
      <c r="D105" s="1" t="s">
        <v>93</v>
      </c>
      <c r="E105" s="117" t="s">
        <v>355</v>
      </c>
    </row>
    <row r="106" spans="1:5">
      <c r="A106" s="158">
        <v>100</v>
      </c>
      <c r="B106" s="143" t="s">
        <v>370</v>
      </c>
      <c r="C106" s="1">
        <v>3500</v>
      </c>
      <c r="D106" s="1" t="s">
        <v>93</v>
      </c>
      <c r="E106" s="117" t="s">
        <v>355</v>
      </c>
    </row>
    <row r="107" spans="1:5">
      <c r="A107" s="158">
        <v>101</v>
      </c>
      <c r="B107" s="143" t="s">
        <v>371</v>
      </c>
      <c r="C107" s="1">
        <v>2000</v>
      </c>
      <c r="D107" s="1" t="s">
        <v>93</v>
      </c>
      <c r="E107" s="117" t="s">
        <v>355</v>
      </c>
    </row>
    <row r="108" spans="1:5" ht="24">
      <c r="A108" s="120">
        <v>2</v>
      </c>
      <c r="B108" s="142" t="s">
        <v>234</v>
      </c>
      <c r="C108" s="24"/>
      <c r="D108" s="187"/>
      <c r="E108" s="116"/>
    </row>
    <row r="109" spans="1:5">
      <c r="A109" s="160">
        <v>1</v>
      </c>
      <c r="B109" s="143" t="s">
        <v>406</v>
      </c>
      <c r="C109" s="4">
        <v>100</v>
      </c>
      <c r="D109" s="1" t="s">
        <v>357</v>
      </c>
      <c r="E109" s="121" t="s">
        <v>235</v>
      </c>
    </row>
    <row r="110" spans="1:5">
      <c r="A110" s="160">
        <v>2</v>
      </c>
      <c r="B110" s="143" t="s">
        <v>236</v>
      </c>
      <c r="C110" s="4">
        <v>900</v>
      </c>
      <c r="D110" s="29" t="s">
        <v>122</v>
      </c>
      <c r="E110" s="121" t="s">
        <v>49</v>
      </c>
    </row>
    <row r="111" spans="1:5">
      <c r="A111" s="160">
        <v>3</v>
      </c>
      <c r="B111" s="143" t="s">
        <v>237</v>
      </c>
      <c r="C111" s="4">
        <v>1200</v>
      </c>
      <c r="D111" s="29" t="s">
        <v>122</v>
      </c>
      <c r="E111" s="121" t="s">
        <v>49</v>
      </c>
    </row>
    <row r="112" spans="1:5">
      <c r="A112" s="160">
        <v>4</v>
      </c>
      <c r="B112" s="143" t="s">
        <v>238</v>
      </c>
      <c r="C112" s="4">
        <v>500</v>
      </c>
      <c r="D112" s="29" t="s">
        <v>4</v>
      </c>
      <c r="E112" s="121" t="s">
        <v>51</v>
      </c>
    </row>
    <row r="113" spans="1:5">
      <c r="A113" s="160">
        <v>5</v>
      </c>
      <c r="B113" s="143" t="s">
        <v>239</v>
      </c>
      <c r="C113" s="4">
        <v>1600</v>
      </c>
      <c r="D113" s="29" t="s">
        <v>125</v>
      </c>
      <c r="E113" s="121" t="s">
        <v>52</v>
      </c>
    </row>
    <row r="114" spans="1:5">
      <c r="A114" s="160">
        <v>6</v>
      </c>
      <c r="B114" s="143" t="s">
        <v>240</v>
      </c>
      <c r="C114" s="4">
        <v>500</v>
      </c>
      <c r="D114" s="29" t="s">
        <v>4</v>
      </c>
      <c r="E114" s="121" t="s">
        <v>52</v>
      </c>
    </row>
    <row r="115" spans="1:5">
      <c r="A115" s="160">
        <v>7</v>
      </c>
      <c r="B115" s="143" t="s">
        <v>241</v>
      </c>
      <c r="C115" s="4">
        <v>7200</v>
      </c>
      <c r="D115" s="29" t="s">
        <v>122</v>
      </c>
      <c r="E115" s="121" t="s">
        <v>56</v>
      </c>
    </row>
    <row r="116" spans="1:5">
      <c r="A116" s="160">
        <v>8</v>
      </c>
      <c r="B116" s="143" t="s">
        <v>242</v>
      </c>
      <c r="C116" s="4">
        <v>2000</v>
      </c>
      <c r="D116" s="29" t="s">
        <v>122</v>
      </c>
      <c r="E116" s="121" t="s">
        <v>57</v>
      </c>
    </row>
    <row r="117" spans="1:5">
      <c r="A117" s="160">
        <v>9</v>
      </c>
      <c r="B117" s="143" t="s">
        <v>243</v>
      </c>
      <c r="C117" s="4">
        <v>400</v>
      </c>
      <c r="D117" s="29" t="s">
        <v>8</v>
      </c>
      <c r="E117" s="122" t="s">
        <v>244</v>
      </c>
    </row>
    <row r="118" spans="1:5">
      <c r="A118" s="160">
        <v>10</v>
      </c>
      <c r="B118" s="143" t="s">
        <v>245</v>
      </c>
      <c r="C118" s="4">
        <v>60</v>
      </c>
      <c r="D118" s="29" t="s">
        <v>8</v>
      </c>
      <c r="E118" s="121" t="s">
        <v>26</v>
      </c>
    </row>
    <row r="119" spans="1:5">
      <c r="A119" s="160">
        <v>11</v>
      </c>
      <c r="B119" s="143" t="s">
        <v>246</v>
      </c>
      <c r="C119" s="4">
        <v>20</v>
      </c>
      <c r="D119" s="29" t="s">
        <v>8</v>
      </c>
      <c r="E119" s="121" t="s">
        <v>247</v>
      </c>
    </row>
    <row r="120" spans="1:5">
      <c r="A120" s="160">
        <v>12</v>
      </c>
      <c r="B120" s="143" t="s">
        <v>248</v>
      </c>
      <c r="C120" s="4">
        <v>500</v>
      </c>
      <c r="D120" s="29" t="s">
        <v>122</v>
      </c>
      <c r="E120" s="121" t="s">
        <v>5</v>
      </c>
    </row>
    <row r="121" spans="1:5">
      <c r="A121" s="160">
        <v>13</v>
      </c>
      <c r="B121" s="143" t="s">
        <v>249</v>
      </c>
      <c r="C121" s="4">
        <v>6000</v>
      </c>
      <c r="D121" s="29" t="s">
        <v>122</v>
      </c>
      <c r="E121" s="121" t="s">
        <v>62</v>
      </c>
    </row>
    <row r="122" spans="1:5">
      <c r="A122" s="160">
        <v>14</v>
      </c>
      <c r="B122" s="143" t="s">
        <v>250</v>
      </c>
      <c r="C122" s="4">
        <v>250</v>
      </c>
      <c r="D122" s="29" t="s">
        <v>122</v>
      </c>
      <c r="E122" s="121" t="s">
        <v>251</v>
      </c>
    </row>
    <row r="123" spans="1:5">
      <c r="A123" s="160">
        <v>15</v>
      </c>
      <c r="B123" s="143" t="s">
        <v>252</v>
      </c>
      <c r="C123" s="4">
        <v>300</v>
      </c>
      <c r="D123" s="29" t="s">
        <v>122</v>
      </c>
      <c r="E123" s="121" t="s">
        <v>253</v>
      </c>
    </row>
    <row r="124" spans="1:5">
      <c r="A124" s="160">
        <v>16</v>
      </c>
      <c r="B124" s="143" t="s">
        <v>254</v>
      </c>
      <c r="C124" s="4">
        <v>500</v>
      </c>
      <c r="D124" s="29" t="s">
        <v>122</v>
      </c>
      <c r="E124" s="121" t="s">
        <v>253</v>
      </c>
    </row>
    <row r="125" spans="1:5">
      <c r="A125" s="160">
        <v>17</v>
      </c>
      <c r="B125" s="143" t="s">
        <v>255</v>
      </c>
      <c r="C125" s="4">
        <v>300</v>
      </c>
      <c r="D125" s="29" t="s">
        <v>122</v>
      </c>
      <c r="E125" s="121" t="s">
        <v>40</v>
      </c>
    </row>
    <row r="126" spans="1:5">
      <c r="A126" s="160">
        <v>19</v>
      </c>
      <c r="B126" s="143" t="s">
        <v>407</v>
      </c>
      <c r="C126" s="4">
        <v>100</v>
      </c>
      <c r="D126" s="1" t="s">
        <v>357</v>
      </c>
      <c r="E126" s="121" t="s">
        <v>256</v>
      </c>
    </row>
    <row r="127" spans="1:5">
      <c r="A127" s="160">
        <v>20</v>
      </c>
      <c r="B127" s="143" t="s">
        <v>257</v>
      </c>
      <c r="C127" s="4">
        <v>100</v>
      </c>
      <c r="D127" s="29" t="s">
        <v>122</v>
      </c>
      <c r="E127" s="121" t="s">
        <v>10</v>
      </c>
    </row>
    <row r="128" spans="1:5">
      <c r="A128" s="160">
        <v>21</v>
      </c>
      <c r="B128" s="143" t="s">
        <v>258</v>
      </c>
      <c r="C128" s="4">
        <v>100</v>
      </c>
      <c r="D128" s="29" t="s">
        <v>8</v>
      </c>
      <c r="E128" s="121" t="s">
        <v>67</v>
      </c>
    </row>
    <row r="129" spans="1:5">
      <c r="A129" s="160">
        <v>22</v>
      </c>
      <c r="B129" s="143" t="s">
        <v>259</v>
      </c>
      <c r="C129" s="4">
        <v>50</v>
      </c>
      <c r="D129" s="29" t="s">
        <v>8</v>
      </c>
      <c r="E129" s="121" t="s">
        <v>68</v>
      </c>
    </row>
    <row r="130" spans="1:5">
      <c r="A130" s="160">
        <v>23</v>
      </c>
      <c r="B130" s="143" t="s">
        <v>260</v>
      </c>
      <c r="C130" s="4">
        <v>40</v>
      </c>
      <c r="D130" s="29" t="s">
        <v>8</v>
      </c>
      <c r="E130" s="121" t="s">
        <v>68</v>
      </c>
    </row>
    <row r="131" spans="1:5">
      <c r="A131" s="160">
        <v>24</v>
      </c>
      <c r="B131" s="143" t="s">
        <v>261</v>
      </c>
      <c r="C131" s="4">
        <v>100</v>
      </c>
      <c r="D131" s="29" t="s">
        <v>8</v>
      </c>
      <c r="E131" s="121" t="s">
        <v>87</v>
      </c>
    </row>
    <row r="132" spans="1:5">
      <c r="A132" s="160">
        <v>25</v>
      </c>
      <c r="B132" s="143" t="s">
        <v>262</v>
      </c>
      <c r="C132" s="4">
        <v>100</v>
      </c>
      <c r="D132" s="29" t="s">
        <v>8</v>
      </c>
      <c r="E132" s="121" t="s">
        <v>90</v>
      </c>
    </row>
    <row r="133" spans="1:5">
      <c r="A133" s="160">
        <v>26</v>
      </c>
      <c r="B133" s="143" t="s">
        <v>263</v>
      </c>
      <c r="C133" s="4">
        <v>10</v>
      </c>
      <c r="D133" s="29" t="s">
        <v>8</v>
      </c>
      <c r="E133" s="121" t="s">
        <v>264</v>
      </c>
    </row>
    <row r="134" spans="1:5" ht="24.75" customHeight="1">
      <c r="A134" s="123">
        <v>3</v>
      </c>
      <c r="B134" s="146" t="s">
        <v>119</v>
      </c>
      <c r="C134" s="155"/>
      <c r="D134" s="187"/>
      <c r="E134" s="167"/>
    </row>
    <row r="135" spans="1:5">
      <c r="A135" s="158">
        <v>1</v>
      </c>
      <c r="B135" s="143" t="s">
        <v>408</v>
      </c>
      <c r="C135" s="1">
        <v>200</v>
      </c>
      <c r="D135" s="1" t="s">
        <v>357</v>
      </c>
      <c r="E135" s="117" t="s">
        <v>94</v>
      </c>
    </row>
    <row r="136" spans="1:5">
      <c r="A136" s="158">
        <v>2</v>
      </c>
      <c r="B136" s="143" t="s">
        <v>409</v>
      </c>
      <c r="C136" s="1">
        <v>300</v>
      </c>
      <c r="D136" s="1" t="s">
        <v>357</v>
      </c>
      <c r="E136" s="117" t="s">
        <v>213</v>
      </c>
    </row>
    <row r="137" spans="1:5">
      <c r="A137" s="158">
        <v>3</v>
      </c>
      <c r="B137" s="143" t="s">
        <v>410</v>
      </c>
      <c r="C137" s="1">
        <v>300</v>
      </c>
      <c r="D137" s="1" t="s">
        <v>357</v>
      </c>
      <c r="E137" s="117" t="s">
        <v>216</v>
      </c>
    </row>
    <row r="138" spans="1:5">
      <c r="A138" s="158">
        <v>4</v>
      </c>
      <c r="B138" s="143" t="s">
        <v>411</v>
      </c>
      <c r="C138" s="1">
        <v>200</v>
      </c>
      <c r="D138" s="1" t="s">
        <v>357</v>
      </c>
      <c r="E138" s="117" t="s">
        <v>214</v>
      </c>
    </row>
    <row r="139" spans="1:5">
      <c r="A139" s="158">
        <v>5</v>
      </c>
      <c r="B139" s="143" t="s">
        <v>412</v>
      </c>
      <c r="C139" s="1">
        <v>300</v>
      </c>
      <c r="D139" s="1" t="s">
        <v>357</v>
      </c>
      <c r="E139" s="117" t="s">
        <v>215</v>
      </c>
    </row>
    <row r="140" spans="1:5">
      <c r="A140" s="158">
        <v>6</v>
      </c>
      <c r="B140" s="143" t="s">
        <v>208</v>
      </c>
      <c r="C140" s="1">
        <v>1200</v>
      </c>
      <c r="D140" s="1" t="s">
        <v>4</v>
      </c>
      <c r="E140" s="117" t="s">
        <v>95</v>
      </c>
    </row>
    <row r="141" spans="1:5">
      <c r="A141" s="158">
        <v>7</v>
      </c>
      <c r="B141" s="143" t="s">
        <v>192</v>
      </c>
      <c r="C141" s="1">
        <v>1000</v>
      </c>
      <c r="D141" s="1" t="s">
        <v>4</v>
      </c>
      <c r="E141" s="117" t="s">
        <v>96</v>
      </c>
    </row>
    <row r="142" spans="1:5">
      <c r="A142" s="158">
        <v>8</v>
      </c>
      <c r="B142" s="143" t="s">
        <v>195</v>
      </c>
      <c r="C142" s="1">
        <v>200</v>
      </c>
      <c r="D142" s="1" t="s">
        <v>193</v>
      </c>
      <c r="E142" s="117" t="s">
        <v>35</v>
      </c>
    </row>
    <row r="143" spans="1:5">
      <c r="A143" s="158">
        <v>9</v>
      </c>
      <c r="B143" s="143" t="s">
        <v>194</v>
      </c>
      <c r="C143" s="1">
        <v>80</v>
      </c>
      <c r="D143" s="1" t="s">
        <v>8</v>
      </c>
      <c r="E143" s="117" t="s">
        <v>97</v>
      </c>
    </row>
    <row r="144" spans="1:5">
      <c r="A144" s="158">
        <v>10</v>
      </c>
      <c r="B144" s="143" t="s">
        <v>413</v>
      </c>
      <c r="C144" s="1">
        <v>500</v>
      </c>
      <c r="D144" s="1" t="s">
        <v>357</v>
      </c>
      <c r="E144" s="117" t="s">
        <v>98</v>
      </c>
    </row>
    <row r="145" spans="1:5">
      <c r="A145" s="158">
        <v>11</v>
      </c>
      <c r="B145" s="143" t="s">
        <v>196</v>
      </c>
      <c r="C145" s="1">
        <v>900</v>
      </c>
      <c r="D145" s="1" t="s">
        <v>122</v>
      </c>
      <c r="E145" s="117" t="s">
        <v>14</v>
      </c>
    </row>
    <row r="146" spans="1:5">
      <c r="A146" s="158">
        <v>12</v>
      </c>
      <c r="B146" s="143" t="s">
        <v>414</v>
      </c>
      <c r="C146" s="1">
        <v>500</v>
      </c>
      <c r="D146" s="1" t="s">
        <v>357</v>
      </c>
      <c r="E146" s="117" t="s">
        <v>99</v>
      </c>
    </row>
    <row r="147" spans="1:5">
      <c r="A147" s="158">
        <v>13</v>
      </c>
      <c r="B147" s="143" t="s">
        <v>197</v>
      </c>
      <c r="C147" s="1">
        <v>200</v>
      </c>
      <c r="D147" s="1" t="s">
        <v>122</v>
      </c>
      <c r="E147" s="124" t="s">
        <v>100</v>
      </c>
    </row>
    <row r="148" spans="1:5">
      <c r="A148" s="158">
        <v>14</v>
      </c>
      <c r="B148" s="143" t="s">
        <v>198</v>
      </c>
      <c r="C148" s="1">
        <v>5075</v>
      </c>
      <c r="D148" s="1" t="s">
        <v>122</v>
      </c>
      <c r="E148" s="117"/>
    </row>
    <row r="149" spans="1:5">
      <c r="A149" s="158">
        <v>15</v>
      </c>
      <c r="B149" s="143" t="s">
        <v>209</v>
      </c>
      <c r="C149" s="1">
        <v>1000</v>
      </c>
      <c r="D149" s="1" t="s">
        <v>4</v>
      </c>
      <c r="E149" s="117" t="s">
        <v>201</v>
      </c>
    </row>
    <row r="150" spans="1:5">
      <c r="A150" s="158">
        <v>16</v>
      </c>
      <c r="B150" s="143" t="s">
        <v>112</v>
      </c>
      <c r="C150" s="1">
        <v>100</v>
      </c>
      <c r="D150" s="1" t="s">
        <v>122</v>
      </c>
      <c r="E150" s="117" t="s">
        <v>113</v>
      </c>
    </row>
    <row r="151" spans="1:5">
      <c r="A151" s="158">
        <v>17</v>
      </c>
      <c r="B151" s="143" t="s">
        <v>109</v>
      </c>
      <c r="C151" s="1">
        <v>500</v>
      </c>
      <c r="D151" s="1" t="s">
        <v>4</v>
      </c>
      <c r="E151" s="117"/>
    </row>
    <row r="152" spans="1:5">
      <c r="A152" s="158">
        <v>18</v>
      </c>
      <c r="B152" s="143" t="s">
        <v>101</v>
      </c>
      <c r="C152" s="1">
        <v>20</v>
      </c>
      <c r="D152" s="1" t="s">
        <v>4</v>
      </c>
      <c r="E152" s="117"/>
    </row>
    <row r="153" spans="1:5">
      <c r="A153" s="158">
        <v>19</v>
      </c>
      <c r="B153" s="143" t="s">
        <v>102</v>
      </c>
      <c r="C153" s="1"/>
      <c r="D153" s="1"/>
      <c r="E153" s="117"/>
    </row>
    <row r="154" spans="1:5">
      <c r="A154" s="158"/>
      <c r="B154" s="143" t="s">
        <v>103</v>
      </c>
      <c r="C154" s="1">
        <v>5000</v>
      </c>
      <c r="D154" s="1" t="s">
        <v>93</v>
      </c>
      <c r="E154" s="117"/>
    </row>
    <row r="155" spans="1:5">
      <c r="A155" s="158">
        <v>20</v>
      </c>
      <c r="B155" s="143" t="s">
        <v>207</v>
      </c>
      <c r="C155" s="1">
        <v>10</v>
      </c>
      <c r="D155" s="1" t="s">
        <v>8</v>
      </c>
      <c r="E155" s="117" t="s">
        <v>110</v>
      </c>
    </row>
    <row r="156" spans="1:5">
      <c r="A156" s="158">
        <v>21</v>
      </c>
      <c r="B156" s="143" t="s">
        <v>200</v>
      </c>
      <c r="C156" s="1">
        <v>2500</v>
      </c>
      <c r="D156" s="1" t="s">
        <v>4</v>
      </c>
      <c r="E156" s="117" t="s">
        <v>108</v>
      </c>
    </row>
    <row r="157" spans="1:5">
      <c r="A157" s="158">
        <v>22</v>
      </c>
      <c r="B157" s="143" t="s">
        <v>204</v>
      </c>
      <c r="C157" s="1">
        <v>1000</v>
      </c>
      <c r="D157" s="1" t="s">
        <v>122</v>
      </c>
      <c r="E157" s="117" t="s">
        <v>205</v>
      </c>
    </row>
    <row r="158" spans="1:5" ht="24">
      <c r="A158" s="158">
        <v>23</v>
      </c>
      <c r="B158" s="143" t="s">
        <v>206</v>
      </c>
      <c r="C158" s="1">
        <v>3000</v>
      </c>
      <c r="D158" s="1" t="s">
        <v>4</v>
      </c>
      <c r="E158" s="117" t="s">
        <v>201</v>
      </c>
    </row>
    <row r="159" spans="1:5">
      <c r="A159" s="158">
        <v>24</v>
      </c>
      <c r="B159" s="143" t="s">
        <v>199</v>
      </c>
      <c r="C159" s="1">
        <v>4000</v>
      </c>
      <c r="D159" s="1" t="s">
        <v>122</v>
      </c>
      <c r="E159" s="117" t="s">
        <v>53</v>
      </c>
    </row>
    <row r="160" spans="1:5">
      <c r="A160" s="158">
        <v>25</v>
      </c>
      <c r="B160" s="143" t="s">
        <v>202</v>
      </c>
      <c r="C160" s="1">
        <v>1000</v>
      </c>
      <c r="D160" s="1" t="s">
        <v>122</v>
      </c>
      <c r="E160" s="117" t="s">
        <v>203</v>
      </c>
    </row>
    <row r="161" spans="1:5">
      <c r="A161" s="158">
        <v>26</v>
      </c>
      <c r="B161" s="143" t="s">
        <v>124</v>
      </c>
      <c r="C161" s="1">
        <v>10000</v>
      </c>
      <c r="D161" s="1" t="s">
        <v>4</v>
      </c>
      <c r="E161" s="117" t="s">
        <v>7</v>
      </c>
    </row>
    <row r="162" spans="1:5">
      <c r="A162" s="158">
        <v>27</v>
      </c>
      <c r="B162" s="143" t="s">
        <v>144</v>
      </c>
      <c r="C162" s="1">
        <v>1500</v>
      </c>
      <c r="D162" s="1" t="s">
        <v>122</v>
      </c>
      <c r="E162" s="117" t="s">
        <v>30</v>
      </c>
    </row>
    <row r="163" spans="1:5">
      <c r="A163" s="158">
        <v>28</v>
      </c>
      <c r="B163" s="143" t="s">
        <v>181</v>
      </c>
      <c r="C163" s="1">
        <v>3000</v>
      </c>
      <c r="D163" s="1" t="s">
        <v>122</v>
      </c>
      <c r="E163" s="117" t="s">
        <v>82</v>
      </c>
    </row>
    <row r="164" spans="1:5" ht="24">
      <c r="A164" s="123">
        <v>4</v>
      </c>
      <c r="B164" s="146" t="s">
        <v>341</v>
      </c>
      <c r="C164" s="155"/>
      <c r="D164" s="187"/>
      <c r="E164" s="167"/>
    </row>
    <row r="165" spans="1:5">
      <c r="A165" s="160">
        <v>1</v>
      </c>
      <c r="B165" s="147" t="s">
        <v>373</v>
      </c>
      <c r="C165" s="28">
        <v>200</v>
      </c>
      <c r="D165" s="1" t="s">
        <v>357</v>
      </c>
      <c r="E165" s="125" t="s">
        <v>44</v>
      </c>
    </row>
    <row r="166" spans="1:5">
      <c r="A166" s="160">
        <v>2</v>
      </c>
      <c r="B166" s="143" t="s">
        <v>374</v>
      </c>
      <c r="C166" s="4">
        <v>150</v>
      </c>
      <c r="D166" s="1" t="s">
        <v>357</v>
      </c>
      <c r="E166" s="121" t="s">
        <v>44</v>
      </c>
    </row>
    <row r="167" spans="1:5">
      <c r="A167" s="160">
        <v>3</v>
      </c>
      <c r="B167" s="143" t="s">
        <v>265</v>
      </c>
      <c r="C167" s="4">
        <v>600</v>
      </c>
      <c r="D167" s="29" t="s">
        <v>125</v>
      </c>
      <c r="E167" s="121" t="s">
        <v>266</v>
      </c>
    </row>
    <row r="168" spans="1:5">
      <c r="A168" s="160">
        <v>4</v>
      </c>
      <c r="B168" s="143" t="s">
        <v>375</v>
      </c>
      <c r="C168" s="4">
        <v>100</v>
      </c>
      <c r="D168" s="1" t="s">
        <v>357</v>
      </c>
      <c r="E168" s="121" t="s">
        <v>266</v>
      </c>
    </row>
    <row r="169" spans="1:5">
      <c r="A169" s="160">
        <v>5</v>
      </c>
      <c r="B169" s="143" t="s">
        <v>267</v>
      </c>
      <c r="C169" s="4">
        <v>500</v>
      </c>
      <c r="D169" s="29" t="s">
        <v>125</v>
      </c>
      <c r="E169" s="121" t="s">
        <v>235</v>
      </c>
    </row>
    <row r="170" spans="1:5">
      <c r="A170" s="160">
        <v>6</v>
      </c>
      <c r="B170" s="143" t="s">
        <v>268</v>
      </c>
      <c r="C170" s="4">
        <v>609</v>
      </c>
      <c r="D170" s="29" t="s">
        <v>122</v>
      </c>
      <c r="E170" s="121" t="s">
        <v>47</v>
      </c>
    </row>
    <row r="171" spans="1:5">
      <c r="A171" s="160">
        <v>7</v>
      </c>
      <c r="B171" s="143" t="s">
        <v>376</v>
      </c>
      <c r="C171" s="4">
        <v>100</v>
      </c>
      <c r="D171" s="1" t="s">
        <v>357</v>
      </c>
      <c r="E171" s="121" t="s">
        <v>47</v>
      </c>
    </row>
    <row r="172" spans="1:5">
      <c r="A172" s="160">
        <v>8</v>
      </c>
      <c r="B172" s="143" t="s">
        <v>377</v>
      </c>
      <c r="C172" s="4">
        <v>30</v>
      </c>
      <c r="D172" s="1" t="s">
        <v>357</v>
      </c>
      <c r="E172" s="121" t="s">
        <v>49</v>
      </c>
    </row>
    <row r="173" spans="1:5">
      <c r="A173" s="160">
        <v>9</v>
      </c>
      <c r="B173" s="143" t="s">
        <v>269</v>
      </c>
      <c r="C173" s="4">
        <v>500</v>
      </c>
      <c r="D173" s="29" t="s">
        <v>125</v>
      </c>
      <c r="E173" s="121" t="s">
        <v>270</v>
      </c>
    </row>
    <row r="174" spans="1:5">
      <c r="A174" s="160">
        <v>10</v>
      </c>
      <c r="B174" s="143" t="s">
        <v>378</v>
      </c>
      <c r="C174" s="4">
        <v>50</v>
      </c>
      <c r="D174" s="1" t="s">
        <v>357</v>
      </c>
      <c r="E174" s="121" t="s">
        <v>270</v>
      </c>
    </row>
    <row r="175" spans="1:5">
      <c r="A175" s="160">
        <v>11</v>
      </c>
      <c r="B175" s="143" t="s">
        <v>271</v>
      </c>
      <c r="C175" s="4">
        <v>3200</v>
      </c>
      <c r="D175" s="29" t="s">
        <v>125</v>
      </c>
      <c r="E175" s="121" t="s">
        <v>52</v>
      </c>
    </row>
    <row r="176" spans="1:5">
      <c r="A176" s="160">
        <v>12</v>
      </c>
      <c r="B176" s="143" t="s">
        <v>272</v>
      </c>
      <c r="C176" s="4">
        <v>1000</v>
      </c>
      <c r="D176" s="29" t="s">
        <v>122</v>
      </c>
      <c r="E176" s="121" t="s">
        <v>57</v>
      </c>
    </row>
    <row r="177" spans="1:5">
      <c r="A177" s="160">
        <v>13</v>
      </c>
      <c r="B177" s="143" t="s">
        <v>273</v>
      </c>
      <c r="C177" s="4">
        <v>600</v>
      </c>
      <c r="D177" s="29" t="s">
        <v>122</v>
      </c>
      <c r="E177" s="121" t="s">
        <v>274</v>
      </c>
    </row>
    <row r="178" spans="1:5">
      <c r="A178" s="160">
        <v>14</v>
      </c>
      <c r="B178" s="143" t="s">
        <v>275</v>
      </c>
      <c r="C178" s="4">
        <v>210</v>
      </c>
      <c r="D178" s="29" t="s">
        <v>122</v>
      </c>
      <c r="E178" s="121" t="s">
        <v>276</v>
      </c>
    </row>
    <row r="179" spans="1:5">
      <c r="A179" s="160">
        <v>15</v>
      </c>
      <c r="B179" s="143" t="s">
        <v>277</v>
      </c>
      <c r="C179" s="4">
        <v>900</v>
      </c>
      <c r="D179" s="29" t="s">
        <v>122</v>
      </c>
      <c r="E179" s="121" t="s">
        <v>278</v>
      </c>
    </row>
    <row r="180" spans="1:5">
      <c r="A180" s="161">
        <v>16</v>
      </c>
      <c r="B180" s="148" t="s">
        <v>279</v>
      </c>
      <c r="C180" s="4">
        <v>1000</v>
      </c>
      <c r="D180" s="29" t="s">
        <v>122</v>
      </c>
      <c r="E180" s="126" t="s">
        <v>280</v>
      </c>
    </row>
    <row r="181" spans="1:5">
      <c r="A181" s="161">
        <v>17</v>
      </c>
      <c r="B181" s="148" t="s">
        <v>281</v>
      </c>
      <c r="C181" s="4">
        <v>200</v>
      </c>
      <c r="D181" s="29" t="s">
        <v>121</v>
      </c>
      <c r="E181" s="126" t="s">
        <v>282</v>
      </c>
    </row>
    <row r="182" spans="1:5">
      <c r="A182" s="161">
        <v>18</v>
      </c>
      <c r="B182" s="148" t="s">
        <v>281</v>
      </c>
      <c r="C182" s="4">
        <v>100</v>
      </c>
      <c r="D182" s="29" t="s">
        <v>125</v>
      </c>
      <c r="E182" s="126" t="s">
        <v>282</v>
      </c>
    </row>
    <row r="183" spans="1:5">
      <c r="A183" s="161">
        <v>19</v>
      </c>
      <c r="B183" s="148" t="s">
        <v>283</v>
      </c>
      <c r="C183" s="4">
        <v>300</v>
      </c>
      <c r="D183" s="29" t="s">
        <v>121</v>
      </c>
      <c r="E183" s="126" t="s">
        <v>284</v>
      </c>
    </row>
    <row r="184" spans="1:5">
      <c r="A184" s="161">
        <v>20</v>
      </c>
      <c r="B184" s="148" t="s">
        <v>285</v>
      </c>
      <c r="C184" s="4">
        <v>180</v>
      </c>
      <c r="D184" s="29" t="s">
        <v>121</v>
      </c>
      <c r="E184" s="126" t="s">
        <v>286</v>
      </c>
    </row>
    <row r="185" spans="1:5">
      <c r="A185" s="160">
        <v>21</v>
      </c>
      <c r="B185" s="143" t="s">
        <v>287</v>
      </c>
      <c r="C185" s="4">
        <v>2000</v>
      </c>
      <c r="D185" s="29" t="s">
        <v>122</v>
      </c>
      <c r="E185" s="121" t="s">
        <v>288</v>
      </c>
    </row>
    <row r="186" spans="1:5">
      <c r="A186" s="160">
        <v>22</v>
      </c>
      <c r="B186" s="143" t="s">
        <v>289</v>
      </c>
      <c r="C186" s="4">
        <v>600</v>
      </c>
      <c r="D186" s="29" t="s">
        <v>122</v>
      </c>
      <c r="E186" s="121" t="s">
        <v>290</v>
      </c>
    </row>
    <row r="187" spans="1:5">
      <c r="A187" s="160">
        <v>23</v>
      </c>
      <c r="B187" s="143" t="s">
        <v>291</v>
      </c>
      <c r="C187" s="4">
        <v>1000</v>
      </c>
      <c r="D187" s="29" t="s">
        <v>125</v>
      </c>
      <c r="E187" s="121" t="s">
        <v>59</v>
      </c>
    </row>
    <row r="188" spans="1:5">
      <c r="A188" s="160">
        <v>24</v>
      </c>
      <c r="B188" s="143" t="s">
        <v>292</v>
      </c>
      <c r="C188" s="4">
        <v>300</v>
      </c>
      <c r="D188" s="29" t="s">
        <v>125</v>
      </c>
      <c r="E188" s="121" t="s">
        <v>97</v>
      </c>
    </row>
    <row r="189" spans="1:5">
      <c r="A189" s="160">
        <v>25</v>
      </c>
      <c r="B189" s="143" t="s">
        <v>293</v>
      </c>
      <c r="C189" s="4">
        <v>10</v>
      </c>
      <c r="D189" s="29" t="s">
        <v>8</v>
      </c>
      <c r="E189" s="121" t="s">
        <v>294</v>
      </c>
    </row>
    <row r="190" spans="1:5">
      <c r="A190" s="160">
        <v>26</v>
      </c>
      <c r="B190" s="143" t="s">
        <v>295</v>
      </c>
      <c r="C190" s="4">
        <v>200</v>
      </c>
      <c r="D190" s="29" t="s">
        <v>122</v>
      </c>
      <c r="E190" s="121" t="s">
        <v>296</v>
      </c>
    </row>
    <row r="191" spans="1:5">
      <c r="A191" s="160">
        <v>27</v>
      </c>
      <c r="B191" s="143" t="s">
        <v>379</v>
      </c>
      <c r="C191" s="4">
        <v>20</v>
      </c>
      <c r="D191" s="1" t="s">
        <v>357</v>
      </c>
      <c r="E191" s="121" t="s">
        <v>296</v>
      </c>
    </row>
    <row r="192" spans="1:5">
      <c r="A192" s="160">
        <v>28</v>
      </c>
      <c r="B192" s="143" t="s">
        <v>380</v>
      </c>
      <c r="C192" s="4">
        <v>20</v>
      </c>
      <c r="D192" s="1" t="s">
        <v>357</v>
      </c>
      <c r="E192" s="121" t="s">
        <v>297</v>
      </c>
    </row>
    <row r="193" spans="1:5">
      <c r="A193" s="160">
        <v>29</v>
      </c>
      <c r="B193" s="143" t="s">
        <v>298</v>
      </c>
      <c r="C193" s="4">
        <v>60</v>
      </c>
      <c r="D193" s="29" t="s">
        <v>125</v>
      </c>
      <c r="E193" s="121" t="s">
        <v>297</v>
      </c>
    </row>
    <row r="194" spans="1:5">
      <c r="A194" s="160">
        <v>30</v>
      </c>
      <c r="B194" s="143" t="s">
        <v>299</v>
      </c>
      <c r="C194" s="4">
        <v>100</v>
      </c>
      <c r="D194" s="29" t="s">
        <v>121</v>
      </c>
      <c r="E194" s="121" t="s">
        <v>300</v>
      </c>
    </row>
    <row r="195" spans="1:5">
      <c r="A195" s="160">
        <v>31</v>
      </c>
      <c r="B195" s="143" t="s">
        <v>301</v>
      </c>
      <c r="C195" s="4">
        <v>100</v>
      </c>
      <c r="D195" s="29" t="s">
        <v>121</v>
      </c>
      <c r="E195" s="121" t="s">
        <v>300</v>
      </c>
    </row>
    <row r="196" spans="1:5">
      <c r="A196" s="160">
        <v>32</v>
      </c>
      <c r="B196" s="143" t="s">
        <v>381</v>
      </c>
      <c r="C196" s="4">
        <v>5</v>
      </c>
      <c r="D196" s="1" t="s">
        <v>357</v>
      </c>
      <c r="E196" s="121" t="s">
        <v>302</v>
      </c>
    </row>
    <row r="197" spans="1:5">
      <c r="A197" s="160">
        <v>33</v>
      </c>
      <c r="B197" s="143" t="s">
        <v>382</v>
      </c>
      <c r="C197" s="4">
        <v>5</v>
      </c>
      <c r="D197" s="1" t="s">
        <v>357</v>
      </c>
      <c r="E197" s="121" t="s">
        <v>303</v>
      </c>
    </row>
    <row r="198" spans="1:5">
      <c r="A198" s="160">
        <v>34</v>
      </c>
      <c r="B198" s="143" t="s">
        <v>383</v>
      </c>
      <c r="C198" s="4">
        <v>10</v>
      </c>
      <c r="D198" s="1" t="s">
        <v>357</v>
      </c>
      <c r="E198" s="121"/>
    </row>
    <row r="199" spans="1:5">
      <c r="A199" s="160">
        <v>35</v>
      </c>
      <c r="B199" s="143" t="s">
        <v>384</v>
      </c>
      <c r="C199" s="4">
        <v>50</v>
      </c>
      <c r="D199" s="1" t="s">
        <v>357</v>
      </c>
      <c r="E199" s="121" t="s">
        <v>304</v>
      </c>
    </row>
    <row r="200" spans="1:5">
      <c r="A200" s="160">
        <v>36</v>
      </c>
      <c r="B200" s="143" t="s">
        <v>385</v>
      </c>
      <c r="C200" s="4">
        <v>20</v>
      </c>
      <c r="D200" s="1" t="s">
        <v>357</v>
      </c>
      <c r="E200" s="121" t="s">
        <v>305</v>
      </c>
    </row>
    <row r="201" spans="1:5">
      <c r="A201" s="160">
        <v>37</v>
      </c>
      <c r="B201" s="143" t="s">
        <v>386</v>
      </c>
      <c r="C201" s="4">
        <v>5</v>
      </c>
      <c r="D201" s="1" t="s">
        <v>357</v>
      </c>
      <c r="E201" s="121" t="s">
        <v>306</v>
      </c>
    </row>
    <row r="202" spans="1:5">
      <c r="A202" s="160">
        <v>38</v>
      </c>
      <c r="B202" s="143" t="s">
        <v>387</v>
      </c>
      <c r="C202" s="4">
        <v>5</v>
      </c>
      <c r="D202" s="1" t="s">
        <v>357</v>
      </c>
      <c r="E202" s="121" t="s">
        <v>307</v>
      </c>
    </row>
    <row r="203" spans="1:5">
      <c r="A203" s="160">
        <v>39</v>
      </c>
      <c r="B203" s="143" t="s">
        <v>388</v>
      </c>
      <c r="C203" s="4">
        <v>5</v>
      </c>
      <c r="D203" s="1" t="s">
        <v>357</v>
      </c>
      <c r="E203" s="121" t="s">
        <v>308</v>
      </c>
    </row>
    <row r="204" spans="1:5">
      <c r="A204" s="160">
        <v>40</v>
      </c>
      <c r="B204" s="143" t="s">
        <v>389</v>
      </c>
      <c r="C204" s="4">
        <v>5</v>
      </c>
      <c r="D204" s="1" t="s">
        <v>357</v>
      </c>
      <c r="E204" s="121" t="s">
        <v>309</v>
      </c>
    </row>
    <row r="205" spans="1:5">
      <c r="A205" s="160">
        <v>41</v>
      </c>
      <c r="B205" s="143" t="s">
        <v>390</v>
      </c>
      <c r="C205" s="4">
        <v>10</v>
      </c>
      <c r="D205" s="1" t="s">
        <v>357</v>
      </c>
      <c r="E205" s="121" t="s">
        <v>310</v>
      </c>
    </row>
    <row r="206" spans="1:5">
      <c r="A206" s="160">
        <v>42</v>
      </c>
      <c r="B206" s="149" t="s">
        <v>311</v>
      </c>
      <c r="C206" s="4">
        <v>1000</v>
      </c>
      <c r="D206" s="31" t="s">
        <v>122</v>
      </c>
      <c r="E206" s="121" t="s">
        <v>111</v>
      </c>
    </row>
    <row r="207" spans="1:5">
      <c r="A207" s="160">
        <v>43</v>
      </c>
      <c r="B207" s="143" t="s">
        <v>342</v>
      </c>
      <c r="C207" s="4">
        <v>200</v>
      </c>
      <c r="D207" s="29" t="s">
        <v>122</v>
      </c>
      <c r="E207" s="121" t="s">
        <v>61</v>
      </c>
    </row>
    <row r="208" spans="1:5">
      <c r="A208" s="160">
        <v>44</v>
      </c>
      <c r="B208" s="143" t="s">
        <v>359</v>
      </c>
      <c r="C208" s="4">
        <v>40</v>
      </c>
      <c r="D208" s="1" t="s">
        <v>357</v>
      </c>
      <c r="E208" s="121" t="s">
        <v>312</v>
      </c>
    </row>
    <row r="209" spans="1:5">
      <c r="A209" s="160">
        <v>45</v>
      </c>
      <c r="B209" s="143" t="s">
        <v>360</v>
      </c>
      <c r="C209" s="4">
        <v>40</v>
      </c>
      <c r="D209" s="1" t="s">
        <v>357</v>
      </c>
      <c r="E209" s="121" t="s">
        <v>312</v>
      </c>
    </row>
    <row r="210" spans="1:5">
      <c r="A210" s="160">
        <v>46</v>
      </c>
      <c r="B210" s="143" t="s">
        <v>361</v>
      </c>
      <c r="C210" s="4">
        <v>30</v>
      </c>
      <c r="D210" s="1" t="s">
        <v>357</v>
      </c>
      <c r="E210" s="121" t="s">
        <v>313</v>
      </c>
    </row>
    <row r="211" spans="1:5">
      <c r="A211" s="160">
        <v>47</v>
      </c>
      <c r="B211" s="143" t="s">
        <v>362</v>
      </c>
      <c r="C211" s="4">
        <v>30</v>
      </c>
      <c r="D211" s="1" t="s">
        <v>357</v>
      </c>
      <c r="E211" s="121" t="s">
        <v>313</v>
      </c>
    </row>
    <row r="212" spans="1:5">
      <c r="A212" s="160">
        <v>48</v>
      </c>
      <c r="B212" s="143" t="s">
        <v>363</v>
      </c>
      <c r="C212" s="4">
        <v>30</v>
      </c>
      <c r="D212" s="1" t="s">
        <v>357</v>
      </c>
      <c r="E212" s="121"/>
    </row>
    <row r="213" spans="1:5">
      <c r="A213" s="160">
        <v>49</v>
      </c>
      <c r="B213" s="143" t="s">
        <v>364</v>
      </c>
      <c r="C213" s="4">
        <v>30</v>
      </c>
      <c r="D213" s="1" t="s">
        <v>357</v>
      </c>
      <c r="E213" s="121"/>
    </row>
    <row r="214" spans="1:5">
      <c r="A214" s="160">
        <v>50</v>
      </c>
      <c r="B214" s="143" t="s">
        <v>365</v>
      </c>
      <c r="C214" s="4">
        <v>40</v>
      </c>
      <c r="D214" s="1" t="s">
        <v>357</v>
      </c>
      <c r="E214" s="121" t="s">
        <v>314</v>
      </c>
    </row>
    <row r="215" spans="1:5">
      <c r="A215" s="160">
        <v>51</v>
      </c>
      <c r="B215" s="143" t="s">
        <v>315</v>
      </c>
      <c r="C215" s="4">
        <v>150</v>
      </c>
      <c r="D215" s="29" t="s">
        <v>122</v>
      </c>
      <c r="E215" s="121" t="s">
        <v>316</v>
      </c>
    </row>
    <row r="216" spans="1:5">
      <c r="A216" s="160">
        <v>52</v>
      </c>
      <c r="B216" s="143" t="s">
        <v>317</v>
      </c>
      <c r="C216" s="4">
        <v>150</v>
      </c>
      <c r="D216" s="29" t="s">
        <v>122</v>
      </c>
      <c r="E216" s="121" t="s">
        <v>318</v>
      </c>
    </row>
    <row r="217" spans="1:5">
      <c r="A217" s="160">
        <v>53</v>
      </c>
      <c r="B217" s="143" t="s">
        <v>319</v>
      </c>
      <c r="C217" s="4">
        <v>100</v>
      </c>
      <c r="D217" s="29" t="s">
        <v>121</v>
      </c>
      <c r="E217" s="121" t="s">
        <v>92</v>
      </c>
    </row>
    <row r="218" spans="1:5">
      <c r="A218" s="160">
        <v>54</v>
      </c>
      <c r="B218" s="143" t="s">
        <v>320</v>
      </c>
      <c r="C218" s="4">
        <v>20</v>
      </c>
      <c r="D218" s="29" t="s">
        <v>8</v>
      </c>
      <c r="E218" s="121" t="s">
        <v>321</v>
      </c>
    </row>
    <row r="219" spans="1:5">
      <c r="A219" s="160">
        <v>55</v>
      </c>
      <c r="B219" s="143" t="s">
        <v>322</v>
      </c>
      <c r="C219" s="4">
        <v>20</v>
      </c>
      <c r="D219" s="29" t="s">
        <v>8</v>
      </c>
      <c r="E219" s="121" t="s">
        <v>321</v>
      </c>
    </row>
    <row r="220" spans="1:5">
      <c r="A220" s="160">
        <v>56</v>
      </c>
      <c r="B220" s="143" t="s">
        <v>323</v>
      </c>
      <c r="C220" s="4">
        <v>400</v>
      </c>
      <c r="D220" s="29" t="s">
        <v>122</v>
      </c>
      <c r="E220" s="121" t="s">
        <v>324</v>
      </c>
    </row>
    <row r="221" spans="1:5">
      <c r="A221" s="160">
        <v>57</v>
      </c>
      <c r="B221" s="143" t="s">
        <v>325</v>
      </c>
      <c r="C221" s="4">
        <v>50</v>
      </c>
      <c r="D221" s="29" t="s">
        <v>4</v>
      </c>
      <c r="E221" s="121" t="s">
        <v>326</v>
      </c>
    </row>
    <row r="222" spans="1:5">
      <c r="A222" s="160">
        <v>58</v>
      </c>
      <c r="B222" s="143" t="s">
        <v>327</v>
      </c>
      <c r="C222" s="4">
        <v>1000</v>
      </c>
      <c r="D222" s="29" t="s">
        <v>125</v>
      </c>
      <c r="E222" s="121" t="s">
        <v>328</v>
      </c>
    </row>
    <row r="223" spans="1:5">
      <c r="A223" s="160">
        <v>59</v>
      </c>
      <c r="B223" s="143" t="s">
        <v>391</v>
      </c>
      <c r="C223" s="4">
        <v>5</v>
      </c>
      <c r="D223" s="1" t="s">
        <v>357</v>
      </c>
      <c r="E223" s="121" t="s">
        <v>31</v>
      </c>
    </row>
    <row r="224" spans="1:5">
      <c r="A224" s="160">
        <v>60</v>
      </c>
      <c r="B224" s="143" t="s">
        <v>366</v>
      </c>
      <c r="C224" s="4">
        <v>180</v>
      </c>
      <c r="D224" s="1" t="s">
        <v>357</v>
      </c>
      <c r="E224" s="121" t="s">
        <v>108</v>
      </c>
    </row>
    <row r="225" spans="1:5">
      <c r="A225" s="160">
        <v>61</v>
      </c>
      <c r="B225" s="143" t="s">
        <v>329</v>
      </c>
      <c r="C225" s="4">
        <v>500</v>
      </c>
      <c r="D225" s="29" t="s">
        <v>4</v>
      </c>
      <c r="E225" s="121" t="s">
        <v>330</v>
      </c>
    </row>
    <row r="226" spans="1:5">
      <c r="A226" s="160">
        <v>62</v>
      </c>
      <c r="B226" s="143" t="s">
        <v>331</v>
      </c>
      <c r="C226" s="4">
        <v>5000</v>
      </c>
      <c r="D226" s="29" t="s">
        <v>122</v>
      </c>
      <c r="E226" s="121" t="s">
        <v>330</v>
      </c>
    </row>
    <row r="227" spans="1:5">
      <c r="A227" s="160">
        <v>63</v>
      </c>
      <c r="B227" s="143" t="s">
        <v>332</v>
      </c>
      <c r="C227" s="4">
        <v>50</v>
      </c>
      <c r="D227" s="29" t="s">
        <v>8</v>
      </c>
      <c r="E227" s="127" t="s">
        <v>333</v>
      </c>
    </row>
    <row r="228" spans="1:5">
      <c r="A228" s="160">
        <v>64</v>
      </c>
      <c r="B228" s="143" t="s">
        <v>334</v>
      </c>
      <c r="C228" s="4">
        <v>10000</v>
      </c>
      <c r="D228" s="29" t="s">
        <v>122</v>
      </c>
      <c r="E228" s="121" t="s">
        <v>335</v>
      </c>
    </row>
    <row r="229" spans="1:5">
      <c r="A229" s="160">
        <v>65</v>
      </c>
      <c r="B229" s="143" t="s">
        <v>336</v>
      </c>
      <c r="C229" s="4">
        <v>1500</v>
      </c>
      <c r="D229" s="29" t="s">
        <v>122</v>
      </c>
      <c r="E229" s="121" t="s">
        <v>337</v>
      </c>
    </row>
    <row r="230" spans="1:5" ht="15.75" thickBot="1">
      <c r="A230" s="162">
        <v>66</v>
      </c>
      <c r="B230" s="150" t="s">
        <v>338</v>
      </c>
      <c r="C230" s="128">
        <v>30</v>
      </c>
      <c r="D230" s="129" t="s">
        <v>339</v>
      </c>
      <c r="E230" s="130" t="s">
        <v>340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6"/>
  <sheetViews>
    <sheetView tabSelected="1" topLeftCell="A223" workbookViewId="0">
      <selection activeCell="K18" sqref="K18"/>
    </sheetView>
  </sheetViews>
  <sheetFormatPr defaultRowHeight="15"/>
  <cols>
    <col min="1" max="1" width="3.7109375" customWidth="1"/>
    <col min="2" max="2" width="44.42578125" style="140" customWidth="1"/>
    <col min="3" max="3" width="8.140625" customWidth="1"/>
    <col min="6" max="9" width="15" customWidth="1"/>
  </cols>
  <sheetData>
    <row r="2" spans="1:9" ht="18.75">
      <c r="B2" s="139" t="s">
        <v>353</v>
      </c>
      <c r="G2" t="s">
        <v>344</v>
      </c>
    </row>
    <row r="3" spans="1:9" ht="15.75" thickBot="1"/>
    <row r="4" spans="1:9" ht="51.75" customHeight="1" thickBot="1">
      <c r="A4" s="131" t="s">
        <v>226</v>
      </c>
      <c r="B4" s="141" t="s">
        <v>0</v>
      </c>
      <c r="C4" s="132" t="s">
        <v>1</v>
      </c>
      <c r="D4" s="132" t="s">
        <v>3</v>
      </c>
      <c r="E4" s="131" t="s">
        <v>2</v>
      </c>
      <c r="F4" s="132" t="s">
        <v>345</v>
      </c>
      <c r="G4" s="131" t="s">
        <v>346</v>
      </c>
      <c r="H4" s="136" t="s">
        <v>347</v>
      </c>
      <c r="I4" s="133" t="s">
        <v>348</v>
      </c>
    </row>
    <row r="5" spans="1:9" ht="24">
      <c r="A5" s="115">
        <v>1</v>
      </c>
      <c r="B5" s="142" t="s">
        <v>120</v>
      </c>
      <c r="C5" s="24"/>
      <c r="D5" s="24"/>
      <c r="E5" s="116"/>
      <c r="F5" s="135"/>
      <c r="G5" s="135"/>
      <c r="H5" s="135"/>
      <c r="I5" s="137"/>
    </row>
    <row r="6" spans="1:9">
      <c r="A6" s="158">
        <v>1</v>
      </c>
      <c r="B6" s="143" t="s">
        <v>123</v>
      </c>
      <c r="C6" s="1">
        <v>7000</v>
      </c>
      <c r="D6" s="1" t="s">
        <v>4</v>
      </c>
      <c r="E6" s="117" t="s">
        <v>6</v>
      </c>
      <c r="F6" s="134"/>
      <c r="G6" s="134"/>
      <c r="H6" s="134"/>
      <c r="I6" s="138"/>
    </row>
    <row r="7" spans="1:9">
      <c r="A7" s="158">
        <v>2</v>
      </c>
      <c r="B7" s="143" t="s">
        <v>222</v>
      </c>
      <c r="C7" s="1">
        <v>5010</v>
      </c>
      <c r="D7" s="1" t="s">
        <v>122</v>
      </c>
      <c r="E7" s="117" t="s">
        <v>7</v>
      </c>
      <c r="F7" s="134"/>
      <c r="G7" s="134"/>
      <c r="H7" s="134"/>
      <c r="I7" s="138"/>
    </row>
    <row r="8" spans="1:9">
      <c r="A8" s="158">
        <v>3</v>
      </c>
      <c r="B8" s="143" t="s">
        <v>221</v>
      </c>
      <c r="C8" s="1">
        <v>1000</v>
      </c>
      <c r="D8" s="1" t="s">
        <v>122</v>
      </c>
      <c r="E8" s="117" t="s">
        <v>9</v>
      </c>
      <c r="F8" s="134"/>
      <c r="G8" s="134"/>
      <c r="H8" s="134"/>
      <c r="I8" s="138"/>
    </row>
    <row r="9" spans="1:9">
      <c r="A9" s="158">
        <v>4</v>
      </c>
      <c r="B9" s="143" t="s">
        <v>126</v>
      </c>
      <c r="C9" s="1">
        <v>500</v>
      </c>
      <c r="D9" s="1" t="s">
        <v>125</v>
      </c>
      <c r="E9" s="117" t="s">
        <v>11</v>
      </c>
      <c r="F9" s="134"/>
      <c r="G9" s="134"/>
      <c r="H9" s="134"/>
      <c r="I9" s="138"/>
    </row>
    <row r="10" spans="1:9">
      <c r="A10" s="158">
        <v>5</v>
      </c>
      <c r="B10" s="143" t="s">
        <v>127</v>
      </c>
      <c r="C10" s="1">
        <v>2000</v>
      </c>
      <c r="D10" s="1" t="s">
        <v>122</v>
      </c>
      <c r="E10" s="117" t="s">
        <v>12</v>
      </c>
      <c r="F10" s="134"/>
      <c r="G10" s="134"/>
      <c r="H10" s="134"/>
      <c r="I10" s="138"/>
    </row>
    <row r="11" spans="1:9">
      <c r="A11" s="158">
        <v>6</v>
      </c>
      <c r="B11" s="143" t="s">
        <v>129</v>
      </c>
      <c r="C11" s="1">
        <v>500</v>
      </c>
      <c r="D11" s="1" t="s">
        <v>122</v>
      </c>
      <c r="E11" s="117" t="s">
        <v>15</v>
      </c>
      <c r="F11" s="134"/>
      <c r="G11" s="134"/>
      <c r="H11" s="134"/>
      <c r="I11" s="138"/>
    </row>
    <row r="12" spans="1:9">
      <c r="A12" s="158">
        <v>7</v>
      </c>
      <c r="B12" s="143" t="s">
        <v>130</v>
      </c>
      <c r="C12" s="1">
        <v>3000</v>
      </c>
      <c r="D12" s="1" t="s">
        <v>122</v>
      </c>
      <c r="E12" s="117" t="s">
        <v>16</v>
      </c>
      <c r="F12" s="134"/>
      <c r="G12" s="134"/>
      <c r="H12" s="134"/>
      <c r="I12" s="138"/>
    </row>
    <row r="13" spans="1:9">
      <c r="A13" s="158">
        <v>8</v>
      </c>
      <c r="B13" s="143" t="s">
        <v>131</v>
      </c>
      <c r="C13" s="1">
        <v>5100</v>
      </c>
      <c r="D13" s="1" t="s">
        <v>122</v>
      </c>
      <c r="E13" s="117" t="s">
        <v>17</v>
      </c>
      <c r="F13" s="134"/>
      <c r="G13" s="134"/>
      <c r="H13" s="134"/>
      <c r="I13" s="138"/>
    </row>
    <row r="14" spans="1:9">
      <c r="A14" s="158">
        <v>9</v>
      </c>
      <c r="B14" s="143" t="s">
        <v>132</v>
      </c>
      <c r="C14" s="1">
        <v>3000</v>
      </c>
      <c r="D14" s="1" t="s">
        <v>122</v>
      </c>
      <c r="E14" s="117" t="s">
        <v>18</v>
      </c>
      <c r="F14" s="134"/>
      <c r="G14" s="134"/>
      <c r="H14" s="134"/>
      <c r="I14" s="138"/>
    </row>
    <row r="15" spans="1:9">
      <c r="A15" s="158">
        <v>10</v>
      </c>
      <c r="B15" s="143" t="s">
        <v>133</v>
      </c>
      <c r="C15" s="1">
        <v>2100</v>
      </c>
      <c r="D15" s="1" t="s">
        <v>122</v>
      </c>
      <c r="E15" s="117" t="s">
        <v>19</v>
      </c>
      <c r="F15" s="134"/>
      <c r="G15" s="134"/>
      <c r="H15" s="134"/>
      <c r="I15" s="138"/>
    </row>
    <row r="16" spans="1:9">
      <c r="A16" s="158">
        <v>11</v>
      </c>
      <c r="B16" s="143" t="s">
        <v>134</v>
      </c>
      <c r="C16" s="1">
        <v>2800</v>
      </c>
      <c r="D16" s="1" t="s">
        <v>122</v>
      </c>
      <c r="E16" s="117" t="s">
        <v>20</v>
      </c>
      <c r="F16" s="134"/>
      <c r="G16" s="134"/>
      <c r="H16" s="134"/>
      <c r="I16" s="138"/>
    </row>
    <row r="17" spans="1:9">
      <c r="A17" s="158">
        <v>12</v>
      </c>
      <c r="B17" s="143" t="s">
        <v>217</v>
      </c>
      <c r="C17" s="1">
        <v>2100</v>
      </c>
      <c r="D17" s="1" t="s">
        <v>122</v>
      </c>
      <c r="E17" s="117" t="s">
        <v>114</v>
      </c>
      <c r="F17" s="134"/>
      <c r="G17" s="134"/>
      <c r="H17" s="134"/>
      <c r="I17" s="138"/>
    </row>
    <row r="18" spans="1:9">
      <c r="A18" s="158">
        <v>13</v>
      </c>
      <c r="B18" s="143" t="s">
        <v>22</v>
      </c>
      <c r="C18" s="1">
        <v>200</v>
      </c>
      <c r="D18" s="1" t="s">
        <v>8</v>
      </c>
      <c r="E18" s="117" t="s">
        <v>21</v>
      </c>
      <c r="F18" s="134"/>
      <c r="G18" s="134"/>
      <c r="H18" s="134"/>
      <c r="I18" s="138"/>
    </row>
    <row r="19" spans="1:9">
      <c r="A19" s="158">
        <v>14</v>
      </c>
      <c r="B19" s="143" t="s">
        <v>135</v>
      </c>
      <c r="C19" s="1">
        <v>2000</v>
      </c>
      <c r="D19" s="1" t="s">
        <v>122</v>
      </c>
      <c r="E19" s="117" t="s">
        <v>21</v>
      </c>
      <c r="F19" s="134"/>
      <c r="G19" s="134"/>
      <c r="H19" s="134"/>
      <c r="I19" s="138"/>
    </row>
    <row r="20" spans="1:9">
      <c r="A20" s="158">
        <v>15</v>
      </c>
      <c r="B20" s="143" t="s">
        <v>136</v>
      </c>
      <c r="C20" s="1">
        <v>500</v>
      </c>
      <c r="D20" s="1" t="s">
        <v>122</v>
      </c>
      <c r="E20" s="117" t="s">
        <v>23</v>
      </c>
      <c r="F20" s="134"/>
      <c r="G20" s="134"/>
      <c r="H20" s="134"/>
      <c r="I20" s="138"/>
    </row>
    <row r="21" spans="1:9">
      <c r="A21" s="158">
        <v>16</v>
      </c>
      <c r="B21" s="143" t="s">
        <v>137</v>
      </c>
      <c r="C21" s="1">
        <v>2000</v>
      </c>
      <c r="D21" s="1" t="s">
        <v>4</v>
      </c>
      <c r="E21" s="117" t="s">
        <v>24</v>
      </c>
      <c r="F21" s="134"/>
      <c r="G21" s="134"/>
      <c r="H21" s="134"/>
      <c r="I21" s="138"/>
    </row>
    <row r="22" spans="1:9">
      <c r="A22" s="158">
        <v>17</v>
      </c>
      <c r="B22" s="143" t="s">
        <v>138</v>
      </c>
      <c r="C22" s="1">
        <v>2000</v>
      </c>
      <c r="D22" s="1" t="s">
        <v>4</v>
      </c>
      <c r="E22" s="117" t="s">
        <v>24</v>
      </c>
      <c r="F22" s="134"/>
      <c r="G22" s="134"/>
      <c r="H22" s="134"/>
      <c r="I22" s="138"/>
    </row>
    <row r="23" spans="1:9">
      <c r="A23" s="158">
        <v>18</v>
      </c>
      <c r="B23" s="143" t="s">
        <v>139</v>
      </c>
      <c r="C23" s="1">
        <v>3000</v>
      </c>
      <c r="D23" s="1" t="s">
        <v>4</v>
      </c>
      <c r="E23" s="117" t="s">
        <v>25</v>
      </c>
      <c r="F23" s="134"/>
      <c r="G23" s="134"/>
      <c r="H23" s="134"/>
      <c r="I23" s="138"/>
    </row>
    <row r="24" spans="1:9">
      <c r="A24" s="158">
        <v>19</v>
      </c>
      <c r="B24" s="143" t="s">
        <v>140</v>
      </c>
      <c r="C24" s="1">
        <v>4000</v>
      </c>
      <c r="D24" s="1" t="s">
        <v>122</v>
      </c>
      <c r="E24" s="117" t="s">
        <v>27</v>
      </c>
      <c r="F24" s="134"/>
      <c r="G24" s="134"/>
      <c r="H24" s="134"/>
      <c r="I24" s="138"/>
    </row>
    <row r="25" spans="1:9">
      <c r="A25" s="158">
        <v>20</v>
      </c>
      <c r="B25" s="143" t="s">
        <v>141</v>
      </c>
      <c r="C25" s="1">
        <v>1000</v>
      </c>
      <c r="D25" s="1" t="s">
        <v>122</v>
      </c>
      <c r="E25" s="117" t="s">
        <v>233</v>
      </c>
      <c r="F25" s="134"/>
      <c r="G25" s="134"/>
      <c r="H25" s="134"/>
      <c r="I25" s="138"/>
    </row>
    <row r="26" spans="1:9">
      <c r="A26" s="158">
        <v>21</v>
      </c>
      <c r="B26" s="143" t="s">
        <v>142</v>
      </c>
      <c r="C26" s="1">
        <v>300</v>
      </c>
      <c r="D26" s="1" t="s">
        <v>122</v>
      </c>
      <c r="E26" s="117" t="s">
        <v>28</v>
      </c>
      <c r="F26" s="134"/>
      <c r="G26" s="134"/>
      <c r="H26" s="134"/>
      <c r="I26" s="138"/>
    </row>
    <row r="27" spans="1:9">
      <c r="A27" s="158">
        <v>22</v>
      </c>
      <c r="B27" s="143" t="s">
        <v>143</v>
      </c>
      <c r="C27" s="1">
        <v>10000</v>
      </c>
      <c r="D27" s="1" t="s">
        <v>4</v>
      </c>
      <c r="E27" s="117" t="s">
        <v>29</v>
      </c>
      <c r="F27" s="134"/>
      <c r="G27" s="134"/>
      <c r="H27" s="134"/>
      <c r="I27" s="138"/>
    </row>
    <row r="28" spans="1:9">
      <c r="A28" s="158">
        <v>23</v>
      </c>
      <c r="B28" s="143" t="s">
        <v>104</v>
      </c>
      <c r="C28" s="1">
        <v>20</v>
      </c>
      <c r="D28" s="1" t="s">
        <v>8</v>
      </c>
      <c r="E28" s="118" t="s">
        <v>105</v>
      </c>
      <c r="F28" s="134"/>
      <c r="G28" s="134"/>
      <c r="H28" s="134"/>
      <c r="I28" s="138"/>
    </row>
    <row r="29" spans="1:9" ht="24">
      <c r="A29" s="158">
        <v>24</v>
      </c>
      <c r="B29" s="143" t="s">
        <v>232</v>
      </c>
      <c r="C29" s="1">
        <v>20</v>
      </c>
      <c r="D29" s="1" t="s">
        <v>8</v>
      </c>
      <c r="E29" s="117" t="s">
        <v>32</v>
      </c>
      <c r="F29" s="134"/>
      <c r="G29" s="134"/>
      <c r="H29" s="134"/>
      <c r="I29" s="138"/>
    </row>
    <row r="30" spans="1:9">
      <c r="A30" s="158">
        <v>25</v>
      </c>
      <c r="B30" s="143" t="s">
        <v>145</v>
      </c>
      <c r="C30" s="1">
        <v>5000</v>
      </c>
      <c r="D30" s="1" t="s">
        <v>4</v>
      </c>
      <c r="E30" s="117" t="s">
        <v>33</v>
      </c>
      <c r="F30" s="134"/>
      <c r="G30" s="134"/>
      <c r="H30" s="134"/>
      <c r="I30" s="138"/>
    </row>
    <row r="31" spans="1:9">
      <c r="A31" s="158">
        <v>26</v>
      </c>
      <c r="B31" s="143" t="s">
        <v>115</v>
      </c>
      <c r="C31" s="1">
        <v>90</v>
      </c>
      <c r="D31" s="1" t="s">
        <v>125</v>
      </c>
      <c r="E31" s="118" t="s">
        <v>116</v>
      </c>
      <c r="F31" s="134"/>
      <c r="G31" s="134"/>
      <c r="H31" s="134"/>
      <c r="I31" s="138"/>
    </row>
    <row r="32" spans="1:9">
      <c r="A32" s="158">
        <v>27</v>
      </c>
      <c r="B32" s="143" t="s">
        <v>146</v>
      </c>
      <c r="C32" s="1">
        <v>2000</v>
      </c>
      <c r="D32" s="1" t="s">
        <v>4</v>
      </c>
      <c r="E32" s="117" t="s">
        <v>34</v>
      </c>
      <c r="F32" s="134"/>
      <c r="G32" s="134"/>
      <c r="H32" s="134"/>
      <c r="I32" s="138"/>
    </row>
    <row r="33" spans="1:9">
      <c r="A33" s="158">
        <v>28</v>
      </c>
      <c r="B33" s="143" t="s">
        <v>147</v>
      </c>
      <c r="C33" s="1">
        <v>10000</v>
      </c>
      <c r="D33" s="1" t="s">
        <v>4</v>
      </c>
      <c r="E33" s="117" t="s">
        <v>35</v>
      </c>
      <c r="F33" s="134"/>
      <c r="G33" s="134"/>
      <c r="H33" s="134"/>
      <c r="I33" s="138"/>
    </row>
    <row r="34" spans="1:9">
      <c r="A34" s="158">
        <v>29</v>
      </c>
      <c r="B34" s="143" t="s">
        <v>148</v>
      </c>
      <c r="C34" s="1">
        <v>2200</v>
      </c>
      <c r="D34" s="1" t="s">
        <v>4</v>
      </c>
      <c r="E34" s="117" t="s">
        <v>35</v>
      </c>
      <c r="F34" s="134"/>
      <c r="G34" s="134"/>
      <c r="H34" s="134"/>
      <c r="I34" s="138"/>
    </row>
    <row r="35" spans="1:9">
      <c r="A35" s="158">
        <v>30</v>
      </c>
      <c r="B35" s="143" t="s">
        <v>149</v>
      </c>
      <c r="C35" s="1">
        <v>2000</v>
      </c>
      <c r="D35" s="1" t="s">
        <v>8</v>
      </c>
      <c r="E35" s="117" t="s">
        <v>36</v>
      </c>
      <c r="F35" s="134"/>
      <c r="G35" s="134"/>
      <c r="H35" s="134"/>
      <c r="I35" s="138"/>
    </row>
    <row r="36" spans="1:9">
      <c r="A36" s="158">
        <v>31</v>
      </c>
      <c r="B36" s="143" t="s">
        <v>218</v>
      </c>
      <c r="C36" s="1">
        <v>8000</v>
      </c>
      <c r="D36" s="1" t="s">
        <v>4</v>
      </c>
      <c r="E36" s="117" t="s">
        <v>38</v>
      </c>
      <c r="F36" s="134"/>
      <c r="G36" s="134"/>
      <c r="H36" s="134"/>
      <c r="I36" s="138"/>
    </row>
    <row r="37" spans="1:9">
      <c r="A37" s="158">
        <v>32</v>
      </c>
      <c r="B37" s="143" t="s">
        <v>150</v>
      </c>
      <c r="C37" s="1">
        <v>1200</v>
      </c>
      <c r="D37" s="1" t="s">
        <v>4</v>
      </c>
      <c r="E37" s="117" t="s">
        <v>39</v>
      </c>
      <c r="F37" s="134"/>
      <c r="G37" s="134"/>
      <c r="H37" s="134"/>
      <c r="I37" s="138"/>
    </row>
    <row r="38" spans="1:9">
      <c r="A38" s="159">
        <v>33</v>
      </c>
      <c r="B38" s="144" t="s">
        <v>153</v>
      </c>
      <c r="C38" s="3">
        <v>1600</v>
      </c>
      <c r="D38" s="3" t="s">
        <v>4</v>
      </c>
      <c r="E38" s="119" t="s">
        <v>41</v>
      </c>
      <c r="F38" s="134"/>
      <c r="G38" s="134"/>
      <c r="H38" s="134"/>
      <c r="I38" s="138"/>
    </row>
    <row r="39" spans="1:9">
      <c r="A39" s="159">
        <v>34</v>
      </c>
      <c r="B39" s="144" t="s">
        <v>151</v>
      </c>
      <c r="C39" s="3">
        <v>1600</v>
      </c>
      <c r="D39" s="3" t="s">
        <v>4</v>
      </c>
      <c r="E39" s="119" t="s">
        <v>41</v>
      </c>
      <c r="F39" s="134"/>
      <c r="G39" s="134"/>
      <c r="H39" s="134"/>
      <c r="I39" s="138"/>
    </row>
    <row r="40" spans="1:9">
      <c r="A40" s="158">
        <v>35</v>
      </c>
      <c r="B40" s="143" t="s">
        <v>152</v>
      </c>
      <c r="C40" s="1">
        <v>1300</v>
      </c>
      <c r="D40" s="1" t="s">
        <v>4</v>
      </c>
      <c r="E40" s="117" t="s">
        <v>41</v>
      </c>
      <c r="F40" s="134"/>
      <c r="G40" s="134"/>
      <c r="H40" s="134"/>
      <c r="I40" s="138"/>
    </row>
    <row r="41" spans="1:9">
      <c r="A41" s="158">
        <v>36</v>
      </c>
      <c r="B41" s="143" t="s">
        <v>154</v>
      </c>
      <c r="C41" s="1">
        <v>800</v>
      </c>
      <c r="D41" s="1" t="s">
        <v>4</v>
      </c>
      <c r="E41" s="117" t="s">
        <v>42</v>
      </c>
      <c r="F41" s="134"/>
      <c r="G41" s="134"/>
      <c r="H41" s="134"/>
      <c r="I41" s="138"/>
    </row>
    <row r="42" spans="1:9">
      <c r="A42" s="158">
        <v>37</v>
      </c>
      <c r="B42" s="145" t="s">
        <v>223</v>
      </c>
      <c r="C42" s="1">
        <v>30</v>
      </c>
      <c r="D42" s="1" t="s">
        <v>122</v>
      </c>
      <c r="E42" s="117" t="s">
        <v>212</v>
      </c>
      <c r="F42" s="134"/>
      <c r="G42" s="134"/>
      <c r="H42" s="134"/>
      <c r="I42" s="138"/>
    </row>
    <row r="43" spans="1:9">
      <c r="A43" s="158">
        <v>38</v>
      </c>
      <c r="B43" s="145" t="s">
        <v>225</v>
      </c>
      <c r="C43" s="1">
        <v>60</v>
      </c>
      <c r="D43" s="1" t="s">
        <v>122</v>
      </c>
      <c r="E43" s="117" t="s">
        <v>224</v>
      </c>
      <c r="F43" s="134"/>
      <c r="G43" s="134"/>
      <c r="H43" s="134"/>
      <c r="I43" s="138"/>
    </row>
    <row r="44" spans="1:9">
      <c r="A44" s="158">
        <v>39</v>
      </c>
      <c r="B44" s="143" t="s">
        <v>155</v>
      </c>
      <c r="C44" s="1">
        <v>5000</v>
      </c>
      <c r="D44" s="1" t="s">
        <v>4</v>
      </c>
      <c r="E44" s="117" t="s">
        <v>43</v>
      </c>
      <c r="F44" s="134"/>
      <c r="G44" s="134"/>
      <c r="H44" s="134"/>
      <c r="I44" s="138"/>
    </row>
    <row r="45" spans="1:9">
      <c r="A45" s="158">
        <v>40</v>
      </c>
      <c r="B45" s="143" t="s">
        <v>156</v>
      </c>
      <c r="C45" s="1">
        <v>2000</v>
      </c>
      <c r="D45" s="1" t="s">
        <v>8</v>
      </c>
      <c r="E45" s="117" t="s">
        <v>43</v>
      </c>
      <c r="F45" s="134"/>
      <c r="G45" s="134"/>
      <c r="H45" s="134"/>
      <c r="I45" s="138"/>
    </row>
    <row r="46" spans="1:9">
      <c r="A46" s="158">
        <v>41</v>
      </c>
      <c r="B46" s="143" t="s">
        <v>157</v>
      </c>
      <c r="C46" s="1">
        <v>12000</v>
      </c>
      <c r="D46" s="1" t="s">
        <v>122</v>
      </c>
      <c r="E46" s="117" t="s">
        <v>43</v>
      </c>
      <c r="F46" s="134"/>
      <c r="G46" s="134"/>
      <c r="H46" s="134"/>
      <c r="I46" s="138"/>
    </row>
    <row r="47" spans="1:9">
      <c r="A47" s="158">
        <v>42</v>
      </c>
      <c r="B47" s="143" t="s">
        <v>159</v>
      </c>
      <c r="C47" s="1">
        <v>8000</v>
      </c>
      <c r="D47" s="1" t="s">
        <v>8</v>
      </c>
      <c r="E47" s="117" t="s">
        <v>44</v>
      </c>
      <c r="F47" s="134"/>
      <c r="G47" s="134"/>
      <c r="H47" s="134"/>
      <c r="I47" s="138"/>
    </row>
    <row r="48" spans="1:9">
      <c r="A48" s="159">
        <v>43</v>
      </c>
      <c r="B48" s="143" t="s">
        <v>158</v>
      </c>
      <c r="C48" s="1">
        <v>20000</v>
      </c>
      <c r="D48" s="1" t="s">
        <v>4</v>
      </c>
      <c r="E48" s="117" t="s">
        <v>45</v>
      </c>
      <c r="F48" s="134"/>
      <c r="G48" s="134"/>
      <c r="H48" s="134"/>
      <c r="I48" s="138"/>
    </row>
    <row r="49" spans="1:9">
      <c r="A49" s="158">
        <v>44</v>
      </c>
      <c r="B49" s="143" t="s">
        <v>160</v>
      </c>
      <c r="C49" s="1">
        <v>6000</v>
      </c>
      <c r="D49" s="1" t="s">
        <v>4</v>
      </c>
      <c r="E49" s="117" t="s">
        <v>46</v>
      </c>
      <c r="F49" s="134"/>
      <c r="G49" s="134"/>
      <c r="H49" s="134"/>
      <c r="I49" s="138"/>
    </row>
    <row r="50" spans="1:9">
      <c r="A50" s="158">
        <v>45</v>
      </c>
      <c r="B50" s="143" t="s">
        <v>161</v>
      </c>
      <c r="C50" s="1">
        <v>1920</v>
      </c>
      <c r="D50" s="1" t="s">
        <v>122</v>
      </c>
      <c r="E50" s="117" t="s">
        <v>47</v>
      </c>
      <c r="F50" s="134"/>
      <c r="G50" s="134"/>
      <c r="H50" s="134"/>
      <c r="I50" s="138"/>
    </row>
    <row r="51" spans="1:9">
      <c r="A51" s="158">
        <v>46</v>
      </c>
      <c r="B51" s="143" t="s">
        <v>162</v>
      </c>
      <c r="C51" s="1">
        <v>3000</v>
      </c>
      <c r="D51" s="1" t="s">
        <v>8</v>
      </c>
      <c r="E51" s="117" t="s">
        <v>48</v>
      </c>
      <c r="F51" s="134"/>
      <c r="G51" s="134"/>
      <c r="H51" s="134"/>
      <c r="I51" s="138"/>
    </row>
    <row r="52" spans="1:9">
      <c r="A52" s="158">
        <v>47</v>
      </c>
      <c r="B52" s="143" t="s">
        <v>163</v>
      </c>
      <c r="C52" s="1">
        <v>5000</v>
      </c>
      <c r="D52" s="1" t="s">
        <v>8</v>
      </c>
      <c r="E52" s="117" t="s">
        <v>50</v>
      </c>
      <c r="F52" s="134"/>
      <c r="G52" s="134"/>
      <c r="H52" s="134"/>
      <c r="I52" s="138"/>
    </row>
    <row r="53" spans="1:9">
      <c r="A53" s="158">
        <v>48</v>
      </c>
      <c r="B53" s="143" t="s">
        <v>165</v>
      </c>
      <c r="C53" s="1">
        <v>5000</v>
      </c>
      <c r="D53" s="1" t="s">
        <v>8</v>
      </c>
      <c r="E53" s="117" t="s">
        <v>53</v>
      </c>
      <c r="F53" s="134"/>
      <c r="G53" s="134"/>
      <c r="H53" s="134"/>
      <c r="I53" s="138"/>
    </row>
    <row r="54" spans="1:9">
      <c r="A54" s="158">
        <v>49</v>
      </c>
      <c r="B54" s="143" t="s">
        <v>164</v>
      </c>
      <c r="C54" s="1">
        <v>5000</v>
      </c>
      <c r="D54" s="1" t="s">
        <v>8</v>
      </c>
      <c r="E54" s="117" t="s">
        <v>53</v>
      </c>
      <c r="F54" s="134"/>
      <c r="G54" s="134"/>
      <c r="H54" s="134"/>
      <c r="I54" s="138"/>
    </row>
    <row r="55" spans="1:9">
      <c r="A55" s="158">
        <v>50</v>
      </c>
      <c r="B55" s="143" t="s">
        <v>167</v>
      </c>
      <c r="C55" s="1">
        <v>2000</v>
      </c>
      <c r="D55" s="1" t="s">
        <v>122</v>
      </c>
      <c r="E55" s="117" t="s">
        <v>53</v>
      </c>
      <c r="F55" s="134"/>
      <c r="G55" s="134"/>
      <c r="H55" s="134"/>
      <c r="I55" s="138"/>
    </row>
    <row r="56" spans="1:9">
      <c r="A56" s="158">
        <v>51</v>
      </c>
      <c r="B56" s="143" t="s">
        <v>166</v>
      </c>
      <c r="C56" s="1">
        <v>4000</v>
      </c>
      <c r="D56" s="1" t="s">
        <v>8</v>
      </c>
      <c r="E56" s="117" t="s">
        <v>54</v>
      </c>
      <c r="F56" s="134"/>
      <c r="G56" s="134"/>
      <c r="H56" s="134"/>
      <c r="I56" s="138"/>
    </row>
    <row r="57" spans="1:9">
      <c r="A57" s="158">
        <v>52</v>
      </c>
      <c r="B57" s="143" t="s">
        <v>168</v>
      </c>
      <c r="C57" s="1">
        <v>2000</v>
      </c>
      <c r="D57" s="1" t="s">
        <v>122</v>
      </c>
      <c r="E57" s="117" t="s">
        <v>55</v>
      </c>
      <c r="F57" s="134"/>
      <c r="G57" s="134"/>
      <c r="H57" s="134"/>
      <c r="I57" s="138"/>
    </row>
    <row r="58" spans="1:9">
      <c r="A58" s="158">
        <v>53</v>
      </c>
      <c r="B58" s="143" t="s">
        <v>169</v>
      </c>
      <c r="C58" s="1">
        <v>3000</v>
      </c>
      <c r="D58" s="1" t="s">
        <v>4</v>
      </c>
      <c r="E58" s="117" t="s">
        <v>57</v>
      </c>
      <c r="F58" s="134"/>
      <c r="G58" s="134"/>
      <c r="H58" s="134"/>
      <c r="I58" s="138"/>
    </row>
    <row r="59" spans="1:9">
      <c r="A59" s="158">
        <v>54</v>
      </c>
      <c r="B59" s="143" t="s">
        <v>392</v>
      </c>
      <c r="C59" s="1">
        <v>350</v>
      </c>
      <c r="D59" s="1" t="s">
        <v>357</v>
      </c>
      <c r="E59" s="117" t="s">
        <v>58</v>
      </c>
      <c r="F59" s="134"/>
      <c r="G59" s="134"/>
      <c r="H59" s="134"/>
      <c r="I59" s="138"/>
    </row>
    <row r="60" spans="1:9">
      <c r="A60" s="158">
        <v>55</v>
      </c>
      <c r="B60" s="143" t="s">
        <v>393</v>
      </c>
      <c r="C60" s="1">
        <v>300</v>
      </c>
      <c r="D60" s="1" t="s">
        <v>357</v>
      </c>
      <c r="E60" s="117" t="s">
        <v>58</v>
      </c>
      <c r="F60" s="134"/>
      <c r="G60" s="134"/>
      <c r="H60" s="134"/>
      <c r="I60" s="138"/>
    </row>
    <row r="61" spans="1:9">
      <c r="A61" s="158">
        <v>56</v>
      </c>
      <c r="B61" s="143" t="s">
        <v>170</v>
      </c>
      <c r="C61" s="1">
        <v>200</v>
      </c>
      <c r="D61" s="1" t="s">
        <v>8</v>
      </c>
      <c r="E61" s="117" t="s">
        <v>59</v>
      </c>
      <c r="F61" s="134"/>
      <c r="G61" s="134"/>
      <c r="H61" s="134"/>
      <c r="I61" s="138"/>
    </row>
    <row r="62" spans="1:9">
      <c r="A62" s="158">
        <v>57</v>
      </c>
      <c r="B62" s="143" t="s">
        <v>171</v>
      </c>
      <c r="C62" s="1">
        <v>8040</v>
      </c>
      <c r="D62" s="1" t="s">
        <v>122</v>
      </c>
      <c r="E62" s="117" t="s">
        <v>60</v>
      </c>
      <c r="F62" s="134"/>
      <c r="G62" s="134"/>
      <c r="H62" s="134"/>
      <c r="I62" s="138"/>
    </row>
    <row r="63" spans="1:9">
      <c r="A63" s="158">
        <v>58</v>
      </c>
      <c r="B63" s="143" t="s">
        <v>219</v>
      </c>
      <c r="C63" s="1">
        <v>200</v>
      </c>
      <c r="D63" s="1" t="s">
        <v>122</v>
      </c>
      <c r="E63" s="117" t="s">
        <v>117</v>
      </c>
      <c r="F63" s="134"/>
      <c r="G63" s="134"/>
      <c r="H63" s="134"/>
      <c r="I63" s="138"/>
    </row>
    <row r="64" spans="1:9">
      <c r="A64" s="158">
        <v>59</v>
      </c>
      <c r="B64" s="143" t="s">
        <v>220</v>
      </c>
      <c r="C64" s="1">
        <v>200</v>
      </c>
      <c r="D64" s="1" t="s">
        <v>122</v>
      </c>
      <c r="E64" s="117" t="s">
        <v>118</v>
      </c>
      <c r="F64" s="134"/>
      <c r="G64" s="134"/>
      <c r="H64" s="134"/>
      <c r="I64" s="138"/>
    </row>
    <row r="65" spans="1:9">
      <c r="A65" s="158">
        <v>60</v>
      </c>
      <c r="B65" s="143" t="s">
        <v>172</v>
      </c>
      <c r="C65" s="1">
        <v>3000</v>
      </c>
      <c r="D65" s="1" t="s">
        <v>4</v>
      </c>
      <c r="E65" s="117" t="s">
        <v>63</v>
      </c>
      <c r="F65" s="134"/>
      <c r="G65" s="134"/>
      <c r="H65" s="134"/>
      <c r="I65" s="138"/>
    </row>
    <row r="66" spans="1:9">
      <c r="A66" s="158">
        <v>61</v>
      </c>
      <c r="B66" s="143" t="s">
        <v>173</v>
      </c>
      <c r="C66" s="1">
        <v>5000</v>
      </c>
      <c r="D66" s="1" t="s">
        <v>4</v>
      </c>
      <c r="E66" s="117" t="s">
        <v>63</v>
      </c>
      <c r="F66" s="134"/>
      <c r="G66" s="134"/>
      <c r="H66" s="134"/>
      <c r="I66" s="138"/>
    </row>
    <row r="67" spans="1:9">
      <c r="A67" s="158">
        <v>62</v>
      </c>
      <c r="B67" s="143" t="s">
        <v>174</v>
      </c>
      <c r="C67" s="1">
        <v>5000</v>
      </c>
      <c r="D67" s="1" t="s">
        <v>4</v>
      </c>
      <c r="E67" s="117" t="s">
        <v>64</v>
      </c>
      <c r="F67" s="134"/>
      <c r="G67" s="134"/>
      <c r="H67" s="134"/>
      <c r="I67" s="138"/>
    </row>
    <row r="68" spans="1:9">
      <c r="A68" s="158">
        <v>63</v>
      </c>
      <c r="B68" s="143" t="s">
        <v>175</v>
      </c>
      <c r="C68" s="1">
        <v>200</v>
      </c>
      <c r="D68" s="1" t="s">
        <v>4</v>
      </c>
      <c r="E68" s="117" t="s">
        <v>65</v>
      </c>
      <c r="F68" s="134"/>
      <c r="G68" s="134"/>
      <c r="H68" s="134"/>
      <c r="I68" s="138"/>
    </row>
    <row r="69" spans="1:9">
      <c r="A69" s="158">
        <v>64</v>
      </c>
      <c r="B69" s="143" t="s">
        <v>176</v>
      </c>
      <c r="C69" s="1">
        <v>1500</v>
      </c>
      <c r="D69" s="1" t="s">
        <v>4</v>
      </c>
      <c r="E69" s="117" t="s">
        <v>66</v>
      </c>
      <c r="F69" s="134"/>
      <c r="G69" s="134"/>
      <c r="H69" s="134"/>
      <c r="I69" s="138"/>
    </row>
    <row r="70" spans="1:9">
      <c r="A70" s="158">
        <v>65</v>
      </c>
      <c r="B70" s="143" t="s">
        <v>394</v>
      </c>
      <c r="C70" s="1">
        <v>500</v>
      </c>
      <c r="D70" s="1" t="s">
        <v>357</v>
      </c>
      <c r="E70" s="117" t="s">
        <v>69</v>
      </c>
      <c r="F70" s="134"/>
      <c r="G70" s="134"/>
      <c r="H70" s="134"/>
      <c r="I70" s="138"/>
    </row>
    <row r="71" spans="1:9">
      <c r="A71" s="158">
        <v>66</v>
      </c>
      <c r="B71" s="143" t="s">
        <v>395</v>
      </c>
      <c r="C71" s="1">
        <v>1000</v>
      </c>
      <c r="D71" s="1" t="s">
        <v>357</v>
      </c>
      <c r="E71" s="117" t="s">
        <v>69</v>
      </c>
      <c r="F71" s="134"/>
      <c r="G71" s="134"/>
      <c r="H71" s="134"/>
      <c r="I71" s="138"/>
    </row>
    <row r="72" spans="1:9">
      <c r="A72" s="158">
        <v>67</v>
      </c>
      <c r="B72" s="143" t="s">
        <v>396</v>
      </c>
      <c r="C72" s="1">
        <v>500</v>
      </c>
      <c r="D72" s="1" t="s">
        <v>357</v>
      </c>
      <c r="E72" s="117" t="s">
        <v>70</v>
      </c>
      <c r="F72" s="134"/>
      <c r="G72" s="134"/>
      <c r="H72" s="134"/>
      <c r="I72" s="138"/>
    </row>
    <row r="73" spans="1:9">
      <c r="A73" s="158">
        <v>68</v>
      </c>
      <c r="B73" s="143" t="s">
        <v>397</v>
      </c>
      <c r="C73" s="1">
        <v>500</v>
      </c>
      <c r="D73" s="1" t="s">
        <v>357</v>
      </c>
      <c r="E73" s="117" t="s">
        <v>70</v>
      </c>
      <c r="F73" s="134"/>
      <c r="G73" s="134"/>
      <c r="H73" s="134"/>
      <c r="I73" s="138"/>
    </row>
    <row r="74" spans="1:9">
      <c r="A74" s="158">
        <v>69</v>
      </c>
      <c r="B74" s="143" t="s">
        <v>398</v>
      </c>
      <c r="C74" s="1">
        <v>200</v>
      </c>
      <c r="D74" s="1" t="s">
        <v>357</v>
      </c>
      <c r="E74" s="117" t="s">
        <v>71</v>
      </c>
      <c r="F74" s="134"/>
      <c r="G74" s="134"/>
      <c r="H74" s="134"/>
      <c r="I74" s="138"/>
    </row>
    <row r="75" spans="1:9">
      <c r="A75" s="158">
        <v>70</v>
      </c>
      <c r="B75" s="143" t="s">
        <v>399</v>
      </c>
      <c r="C75" s="1">
        <v>200</v>
      </c>
      <c r="D75" s="1" t="s">
        <v>357</v>
      </c>
      <c r="E75" s="117" t="s">
        <v>71</v>
      </c>
      <c r="F75" s="134"/>
      <c r="G75" s="134"/>
      <c r="H75" s="134"/>
      <c r="I75" s="138"/>
    </row>
    <row r="76" spans="1:9" ht="24">
      <c r="A76" s="158">
        <v>71</v>
      </c>
      <c r="B76" s="143" t="s">
        <v>400</v>
      </c>
      <c r="C76" s="1">
        <v>100</v>
      </c>
      <c r="D76" s="1" t="s">
        <v>357</v>
      </c>
      <c r="E76" s="117" t="s">
        <v>72</v>
      </c>
      <c r="F76" s="134"/>
      <c r="G76" s="134"/>
      <c r="H76" s="134"/>
      <c r="I76" s="138"/>
    </row>
    <row r="77" spans="1:9" ht="24">
      <c r="A77" s="158">
        <v>72</v>
      </c>
      <c r="B77" s="143" t="s">
        <v>401</v>
      </c>
      <c r="C77" s="1">
        <v>100</v>
      </c>
      <c r="D77" s="1" t="s">
        <v>357</v>
      </c>
      <c r="E77" s="117" t="s">
        <v>72</v>
      </c>
      <c r="F77" s="134"/>
      <c r="G77" s="134"/>
      <c r="H77" s="134"/>
      <c r="I77" s="138"/>
    </row>
    <row r="78" spans="1:9">
      <c r="A78" s="158">
        <v>73</v>
      </c>
      <c r="B78" s="143" t="s">
        <v>402</v>
      </c>
      <c r="C78" s="1">
        <v>100</v>
      </c>
      <c r="D78" s="1" t="s">
        <v>357</v>
      </c>
      <c r="E78" s="117" t="s">
        <v>73</v>
      </c>
      <c r="F78" s="134"/>
      <c r="G78" s="134"/>
      <c r="H78" s="134"/>
      <c r="I78" s="138"/>
    </row>
    <row r="79" spans="1:9">
      <c r="A79" s="158">
        <v>74</v>
      </c>
      <c r="B79" s="143" t="s">
        <v>403</v>
      </c>
      <c r="C79" s="1">
        <v>100</v>
      </c>
      <c r="D79" s="1" t="s">
        <v>357</v>
      </c>
      <c r="E79" s="117" t="s">
        <v>74</v>
      </c>
      <c r="F79" s="134"/>
      <c r="G79" s="134"/>
      <c r="H79" s="134"/>
      <c r="I79" s="138"/>
    </row>
    <row r="80" spans="1:9">
      <c r="A80" s="158">
        <v>75</v>
      </c>
      <c r="B80" s="143" t="s">
        <v>404</v>
      </c>
      <c r="C80" s="1">
        <v>100</v>
      </c>
      <c r="D80" s="1" t="s">
        <v>357</v>
      </c>
      <c r="E80" s="117" t="s">
        <v>75</v>
      </c>
      <c r="F80" s="134"/>
      <c r="G80" s="134"/>
      <c r="H80" s="134"/>
      <c r="I80" s="138"/>
    </row>
    <row r="81" spans="1:9">
      <c r="A81" s="158">
        <v>76</v>
      </c>
      <c r="B81" s="143" t="s">
        <v>405</v>
      </c>
      <c r="C81" s="1">
        <v>50</v>
      </c>
      <c r="D81" s="1" t="s">
        <v>357</v>
      </c>
      <c r="E81" s="117" t="s">
        <v>72</v>
      </c>
      <c r="F81" s="134"/>
      <c r="G81" s="134"/>
      <c r="H81" s="134"/>
      <c r="I81" s="138"/>
    </row>
    <row r="82" spans="1:9">
      <c r="A82" s="158">
        <v>77</v>
      </c>
      <c r="B82" s="143" t="s">
        <v>106</v>
      </c>
      <c r="C82" s="1">
        <v>150</v>
      </c>
      <c r="D82" s="1" t="s">
        <v>8</v>
      </c>
      <c r="E82" s="117" t="s">
        <v>107</v>
      </c>
      <c r="F82" s="134"/>
      <c r="G82" s="134"/>
      <c r="H82" s="134"/>
      <c r="I82" s="138"/>
    </row>
    <row r="83" spans="1:9">
      <c r="A83" s="158">
        <v>78</v>
      </c>
      <c r="B83" s="143" t="s">
        <v>177</v>
      </c>
      <c r="C83" s="1">
        <v>1500</v>
      </c>
      <c r="D83" s="1" t="s">
        <v>128</v>
      </c>
      <c r="E83" s="117" t="s">
        <v>76</v>
      </c>
      <c r="F83" s="134"/>
      <c r="G83" s="134"/>
      <c r="H83" s="134"/>
      <c r="I83" s="138"/>
    </row>
    <row r="84" spans="1:9">
      <c r="A84" s="158">
        <v>79</v>
      </c>
      <c r="B84" s="143" t="s">
        <v>178</v>
      </c>
      <c r="C84" s="1">
        <v>500</v>
      </c>
      <c r="D84" s="1" t="s">
        <v>4</v>
      </c>
      <c r="E84" s="117" t="s">
        <v>77</v>
      </c>
      <c r="F84" s="134"/>
      <c r="G84" s="134"/>
      <c r="H84" s="134"/>
      <c r="I84" s="138"/>
    </row>
    <row r="85" spans="1:9">
      <c r="A85" s="158">
        <v>80</v>
      </c>
      <c r="B85" s="143" t="s">
        <v>179</v>
      </c>
      <c r="C85" s="1">
        <v>3000</v>
      </c>
      <c r="D85" s="1" t="s">
        <v>128</v>
      </c>
      <c r="E85" s="117" t="s">
        <v>13</v>
      </c>
      <c r="F85" s="134"/>
      <c r="G85" s="134"/>
      <c r="H85" s="134"/>
      <c r="I85" s="138"/>
    </row>
    <row r="86" spans="1:9">
      <c r="A86" s="158">
        <v>81</v>
      </c>
      <c r="B86" s="143" t="s">
        <v>180</v>
      </c>
      <c r="C86" s="1">
        <v>100000</v>
      </c>
      <c r="D86" s="1" t="s">
        <v>4</v>
      </c>
      <c r="E86" s="117" t="s">
        <v>78</v>
      </c>
      <c r="F86" s="134"/>
      <c r="G86" s="134"/>
      <c r="H86" s="134"/>
      <c r="I86" s="138"/>
    </row>
    <row r="87" spans="1:9">
      <c r="A87" s="158">
        <v>82</v>
      </c>
      <c r="B87" s="143" t="s">
        <v>79</v>
      </c>
      <c r="C87" s="1">
        <v>300</v>
      </c>
      <c r="D87" s="1" t="s">
        <v>128</v>
      </c>
      <c r="E87" s="117" t="s">
        <v>80</v>
      </c>
      <c r="F87" s="134"/>
      <c r="G87" s="134"/>
      <c r="H87" s="134"/>
      <c r="I87" s="138"/>
    </row>
    <row r="88" spans="1:9" ht="36">
      <c r="A88" s="158">
        <v>83</v>
      </c>
      <c r="B88" s="143" t="s">
        <v>415</v>
      </c>
      <c r="C88" s="1">
        <v>120</v>
      </c>
      <c r="D88" s="1" t="s">
        <v>93</v>
      </c>
      <c r="E88" s="117" t="s">
        <v>81</v>
      </c>
      <c r="F88" s="134"/>
      <c r="G88" s="134"/>
      <c r="H88" s="134"/>
      <c r="I88" s="138"/>
    </row>
    <row r="89" spans="1:9" ht="48">
      <c r="A89" s="158">
        <v>84</v>
      </c>
      <c r="B89" s="143" t="s">
        <v>416</v>
      </c>
      <c r="C89" s="2">
        <v>150</v>
      </c>
      <c r="D89" s="2" t="s">
        <v>93</v>
      </c>
      <c r="E89" s="117" t="s">
        <v>81</v>
      </c>
      <c r="F89" s="134"/>
      <c r="G89" s="134"/>
      <c r="H89" s="134"/>
      <c r="I89" s="138"/>
    </row>
    <row r="90" spans="1:9">
      <c r="A90" s="158">
        <v>85</v>
      </c>
      <c r="B90" s="143" t="s">
        <v>211</v>
      </c>
      <c r="C90" s="1">
        <v>2000</v>
      </c>
      <c r="D90" s="1" t="s">
        <v>122</v>
      </c>
      <c r="E90" s="117" t="s">
        <v>210</v>
      </c>
      <c r="F90" s="134"/>
      <c r="G90" s="134"/>
      <c r="H90" s="134"/>
      <c r="I90" s="138"/>
    </row>
    <row r="91" spans="1:9">
      <c r="A91" s="158">
        <v>86</v>
      </c>
      <c r="B91" s="143" t="s">
        <v>182</v>
      </c>
      <c r="C91" s="1">
        <v>2000</v>
      </c>
      <c r="D91" s="1" t="s">
        <v>8</v>
      </c>
      <c r="E91" s="117" t="s">
        <v>83</v>
      </c>
      <c r="F91" s="134"/>
      <c r="G91" s="134"/>
      <c r="H91" s="134"/>
      <c r="I91" s="138"/>
    </row>
    <row r="92" spans="1:9">
      <c r="A92" s="158">
        <v>87</v>
      </c>
      <c r="B92" s="143" t="s">
        <v>183</v>
      </c>
      <c r="C92" s="1">
        <v>10000</v>
      </c>
      <c r="D92" s="1" t="s">
        <v>4</v>
      </c>
      <c r="E92" s="117" t="s">
        <v>84</v>
      </c>
      <c r="F92" s="134"/>
      <c r="G92" s="134"/>
      <c r="H92" s="134"/>
      <c r="I92" s="138"/>
    </row>
    <row r="93" spans="1:9">
      <c r="A93" s="158">
        <v>88</v>
      </c>
      <c r="B93" s="143" t="s">
        <v>184</v>
      </c>
      <c r="C93" s="1">
        <v>1000</v>
      </c>
      <c r="D93" s="1" t="s">
        <v>4</v>
      </c>
      <c r="E93" s="117" t="s">
        <v>85</v>
      </c>
      <c r="F93" s="134"/>
      <c r="G93" s="134"/>
      <c r="H93" s="134"/>
      <c r="I93" s="138"/>
    </row>
    <row r="94" spans="1:9">
      <c r="A94" s="158">
        <v>89</v>
      </c>
      <c r="B94" s="143" t="s">
        <v>185</v>
      </c>
      <c r="C94" s="1">
        <v>1000</v>
      </c>
      <c r="D94" s="1" t="s">
        <v>4</v>
      </c>
      <c r="E94" s="117" t="s">
        <v>85</v>
      </c>
      <c r="F94" s="134"/>
      <c r="G94" s="134"/>
      <c r="H94" s="134"/>
      <c r="I94" s="138"/>
    </row>
    <row r="95" spans="1:9">
      <c r="A95" s="158">
        <v>90</v>
      </c>
      <c r="B95" s="143" t="s">
        <v>186</v>
      </c>
      <c r="C95" s="1">
        <v>500</v>
      </c>
      <c r="D95" s="1" t="s">
        <v>8</v>
      </c>
      <c r="E95" s="117" t="s">
        <v>86</v>
      </c>
      <c r="F95" s="134"/>
      <c r="G95" s="134"/>
      <c r="H95" s="134"/>
      <c r="I95" s="138"/>
    </row>
    <row r="96" spans="1:9">
      <c r="A96" s="158">
        <v>91</v>
      </c>
      <c r="B96" s="143" t="s">
        <v>187</v>
      </c>
      <c r="C96" s="1">
        <v>1000</v>
      </c>
      <c r="D96" s="1" t="s">
        <v>8</v>
      </c>
      <c r="E96" s="117" t="s">
        <v>87</v>
      </c>
      <c r="F96" s="134"/>
      <c r="G96" s="134"/>
      <c r="H96" s="134"/>
      <c r="I96" s="138"/>
    </row>
    <row r="97" spans="1:9">
      <c r="A97" s="158">
        <v>92</v>
      </c>
      <c r="B97" s="143" t="s">
        <v>188</v>
      </c>
      <c r="C97" s="1">
        <v>40</v>
      </c>
      <c r="D97" s="1" t="s">
        <v>8</v>
      </c>
      <c r="E97" s="117" t="s">
        <v>88</v>
      </c>
      <c r="F97" s="134"/>
      <c r="G97" s="134"/>
      <c r="H97" s="134"/>
      <c r="I97" s="138"/>
    </row>
    <row r="98" spans="1:9">
      <c r="A98" s="158">
        <v>93</v>
      </c>
      <c r="B98" s="143" t="s">
        <v>190</v>
      </c>
      <c r="C98" s="1">
        <v>20</v>
      </c>
      <c r="D98" s="1" t="s">
        <v>8</v>
      </c>
      <c r="E98" s="117" t="s">
        <v>89</v>
      </c>
      <c r="F98" s="134"/>
      <c r="G98" s="134"/>
      <c r="H98" s="134"/>
      <c r="I98" s="138"/>
    </row>
    <row r="99" spans="1:9">
      <c r="A99" s="158">
        <v>94</v>
      </c>
      <c r="B99" s="143" t="s">
        <v>189</v>
      </c>
      <c r="C99" s="1">
        <v>40</v>
      </c>
      <c r="D99" s="1" t="s">
        <v>8</v>
      </c>
      <c r="E99" s="117" t="s">
        <v>89</v>
      </c>
      <c r="F99" s="134"/>
      <c r="G99" s="134"/>
      <c r="H99" s="134"/>
      <c r="I99" s="138"/>
    </row>
    <row r="100" spans="1:9">
      <c r="A100" s="158">
        <v>95</v>
      </c>
      <c r="B100" s="143" t="s">
        <v>191</v>
      </c>
      <c r="C100" s="1">
        <v>10</v>
      </c>
      <c r="D100" s="1" t="s">
        <v>8</v>
      </c>
      <c r="E100" s="117" t="s">
        <v>91</v>
      </c>
      <c r="F100" s="134"/>
      <c r="G100" s="134"/>
      <c r="H100" s="134"/>
      <c r="I100" s="138"/>
    </row>
    <row r="101" spans="1:9">
      <c r="A101" s="158">
        <v>96</v>
      </c>
      <c r="B101" s="143" t="s">
        <v>358</v>
      </c>
      <c r="C101" s="1">
        <v>1000</v>
      </c>
      <c r="D101" s="1" t="s">
        <v>93</v>
      </c>
      <c r="E101" s="117" t="s">
        <v>354</v>
      </c>
      <c r="F101" s="134"/>
      <c r="G101" s="134"/>
      <c r="H101" s="134"/>
      <c r="I101" s="138"/>
    </row>
    <row r="102" spans="1:9">
      <c r="A102" s="158">
        <v>97</v>
      </c>
      <c r="B102" s="143" t="s">
        <v>367</v>
      </c>
      <c r="C102" s="1">
        <v>3500</v>
      </c>
      <c r="D102" s="1" t="s">
        <v>93</v>
      </c>
      <c r="E102" s="117" t="s">
        <v>354</v>
      </c>
      <c r="F102" s="134"/>
      <c r="G102" s="134"/>
      <c r="H102" s="134"/>
      <c r="I102" s="138"/>
    </row>
    <row r="103" spans="1:9">
      <c r="A103" s="158">
        <v>98</v>
      </c>
      <c r="B103" s="143" t="s">
        <v>368</v>
      </c>
      <c r="C103" s="1">
        <v>2500</v>
      </c>
      <c r="D103" s="1" t="s">
        <v>93</v>
      </c>
      <c r="E103" s="117" t="s">
        <v>354</v>
      </c>
      <c r="F103" s="134"/>
      <c r="G103" s="134"/>
      <c r="H103" s="134"/>
      <c r="I103" s="138"/>
    </row>
    <row r="104" spans="1:9">
      <c r="A104" s="158">
        <v>99</v>
      </c>
      <c r="B104" s="143" t="s">
        <v>369</v>
      </c>
      <c r="C104" s="1">
        <v>1500</v>
      </c>
      <c r="D104" s="1" t="s">
        <v>93</v>
      </c>
      <c r="E104" s="117" t="s">
        <v>355</v>
      </c>
      <c r="F104" s="134"/>
      <c r="G104" s="134"/>
      <c r="H104" s="134"/>
      <c r="I104" s="138"/>
    </row>
    <row r="105" spans="1:9">
      <c r="A105" s="158">
        <v>100</v>
      </c>
      <c r="B105" s="143" t="s">
        <v>370</v>
      </c>
      <c r="C105" s="1">
        <v>3500</v>
      </c>
      <c r="D105" s="1" t="s">
        <v>93</v>
      </c>
      <c r="E105" s="117" t="s">
        <v>355</v>
      </c>
      <c r="F105" s="134"/>
      <c r="G105" s="134"/>
      <c r="H105" s="134"/>
      <c r="I105" s="138"/>
    </row>
    <row r="106" spans="1:9">
      <c r="A106" s="158">
        <v>101</v>
      </c>
      <c r="B106" s="143" t="s">
        <v>371</v>
      </c>
      <c r="C106" s="1">
        <v>2000</v>
      </c>
      <c r="D106" s="1" t="s">
        <v>93</v>
      </c>
      <c r="E106" s="117" t="s">
        <v>355</v>
      </c>
      <c r="F106" s="134"/>
      <c r="G106" s="134"/>
      <c r="H106" s="134"/>
      <c r="I106" s="138"/>
    </row>
    <row r="107" spans="1:9" ht="24">
      <c r="A107" s="120">
        <v>2</v>
      </c>
      <c r="B107" s="142" t="s">
        <v>234</v>
      </c>
      <c r="C107" s="24"/>
      <c r="D107" s="187"/>
      <c r="E107" s="116"/>
      <c r="F107" s="134"/>
      <c r="G107" s="134"/>
      <c r="H107" s="134"/>
      <c r="I107" s="138"/>
    </row>
    <row r="108" spans="1:9">
      <c r="A108" s="160">
        <v>1</v>
      </c>
      <c r="B108" s="143" t="s">
        <v>406</v>
      </c>
      <c r="C108" s="4">
        <v>100</v>
      </c>
      <c r="D108" s="1" t="s">
        <v>357</v>
      </c>
      <c r="E108" s="121" t="s">
        <v>235</v>
      </c>
      <c r="F108" s="134"/>
      <c r="G108" s="134"/>
      <c r="H108" s="134"/>
      <c r="I108" s="138"/>
    </row>
    <row r="109" spans="1:9">
      <c r="A109" s="160">
        <v>2</v>
      </c>
      <c r="B109" s="143" t="s">
        <v>236</v>
      </c>
      <c r="C109" s="4">
        <v>900</v>
      </c>
      <c r="D109" s="29" t="s">
        <v>122</v>
      </c>
      <c r="E109" s="121" t="s">
        <v>49</v>
      </c>
      <c r="F109" s="134"/>
      <c r="G109" s="134"/>
      <c r="H109" s="134"/>
      <c r="I109" s="138"/>
    </row>
    <row r="110" spans="1:9">
      <c r="A110" s="160">
        <v>3</v>
      </c>
      <c r="B110" s="143" t="s">
        <v>237</v>
      </c>
      <c r="C110" s="4">
        <v>1200</v>
      </c>
      <c r="D110" s="29" t="s">
        <v>122</v>
      </c>
      <c r="E110" s="121" t="s">
        <v>49</v>
      </c>
      <c r="F110" s="134"/>
      <c r="G110" s="134"/>
      <c r="H110" s="134"/>
      <c r="I110" s="138"/>
    </row>
    <row r="111" spans="1:9">
      <c r="A111" s="160">
        <v>4</v>
      </c>
      <c r="B111" s="143" t="s">
        <v>238</v>
      </c>
      <c r="C111" s="4">
        <v>500</v>
      </c>
      <c r="D111" s="29" t="s">
        <v>4</v>
      </c>
      <c r="E111" s="121" t="s">
        <v>51</v>
      </c>
      <c r="F111" s="134"/>
      <c r="G111" s="134"/>
      <c r="H111" s="134"/>
      <c r="I111" s="138"/>
    </row>
    <row r="112" spans="1:9">
      <c r="A112" s="160">
        <v>5</v>
      </c>
      <c r="B112" s="143" t="s">
        <v>239</v>
      </c>
      <c r="C112" s="4">
        <v>1600</v>
      </c>
      <c r="D112" s="29" t="s">
        <v>125</v>
      </c>
      <c r="E112" s="121" t="s">
        <v>52</v>
      </c>
      <c r="F112" s="134"/>
      <c r="G112" s="134"/>
      <c r="H112" s="134"/>
      <c r="I112" s="138"/>
    </row>
    <row r="113" spans="1:9">
      <c r="A113" s="160">
        <v>6</v>
      </c>
      <c r="B113" s="143" t="s">
        <v>240</v>
      </c>
      <c r="C113" s="4">
        <v>500</v>
      </c>
      <c r="D113" s="29" t="s">
        <v>4</v>
      </c>
      <c r="E113" s="121" t="s">
        <v>52</v>
      </c>
      <c r="F113" s="134"/>
      <c r="G113" s="134"/>
      <c r="H113" s="134"/>
      <c r="I113" s="138"/>
    </row>
    <row r="114" spans="1:9">
      <c r="A114" s="160">
        <v>7</v>
      </c>
      <c r="B114" s="143" t="s">
        <v>241</v>
      </c>
      <c r="C114" s="4">
        <v>7200</v>
      </c>
      <c r="D114" s="29" t="s">
        <v>122</v>
      </c>
      <c r="E114" s="121" t="s">
        <v>56</v>
      </c>
      <c r="F114" s="134"/>
      <c r="G114" s="134"/>
      <c r="H114" s="134"/>
      <c r="I114" s="138"/>
    </row>
    <row r="115" spans="1:9">
      <c r="A115" s="160">
        <v>8</v>
      </c>
      <c r="B115" s="143" t="s">
        <v>242</v>
      </c>
      <c r="C115" s="4">
        <v>2000</v>
      </c>
      <c r="D115" s="29" t="s">
        <v>122</v>
      </c>
      <c r="E115" s="121" t="s">
        <v>57</v>
      </c>
      <c r="F115" s="134"/>
      <c r="G115" s="134"/>
      <c r="H115" s="134"/>
      <c r="I115" s="138"/>
    </row>
    <row r="116" spans="1:9">
      <c r="A116" s="160">
        <v>9</v>
      </c>
      <c r="B116" s="143" t="s">
        <v>243</v>
      </c>
      <c r="C116" s="4">
        <v>400</v>
      </c>
      <c r="D116" s="29" t="s">
        <v>8</v>
      </c>
      <c r="E116" s="122" t="s">
        <v>244</v>
      </c>
      <c r="F116" s="134"/>
      <c r="G116" s="134"/>
      <c r="H116" s="134"/>
      <c r="I116" s="138"/>
    </row>
    <row r="117" spans="1:9">
      <c r="A117" s="160">
        <v>10</v>
      </c>
      <c r="B117" s="143" t="s">
        <v>245</v>
      </c>
      <c r="C117" s="4">
        <v>60</v>
      </c>
      <c r="D117" s="29" t="s">
        <v>8</v>
      </c>
      <c r="E117" s="121" t="s">
        <v>26</v>
      </c>
      <c r="F117" s="134"/>
      <c r="G117" s="134"/>
      <c r="H117" s="134"/>
      <c r="I117" s="138"/>
    </row>
    <row r="118" spans="1:9">
      <c r="A118" s="160">
        <v>11</v>
      </c>
      <c r="B118" s="143" t="s">
        <v>246</v>
      </c>
      <c r="C118" s="4">
        <v>20</v>
      </c>
      <c r="D118" s="29" t="s">
        <v>8</v>
      </c>
      <c r="E118" s="121" t="s">
        <v>247</v>
      </c>
      <c r="F118" s="134"/>
      <c r="G118" s="134"/>
      <c r="H118" s="134"/>
      <c r="I118" s="138"/>
    </row>
    <row r="119" spans="1:9">
      <c r="A119" s="160">
        <v>12</v>
      </c>
      <c r="B119" s="143" t="s">
        <v>248</v>
      </c>
      <c r="C119" s="4">
        <v>500</v>
      </c>
      <c r="D119" s="29" t="s">
        <v>122</v>
      </c>
      <c r="E119" s="121" t="s">
        <v>5</v>
      </c>
      <c r="F119" s="134"/>
      <c r="G119" s="134"/>
      <c r="H119" s="134"/>
      <c r="I119" s="138"/>
    </row>
    <row r="120" spans="1:9">
      <c r="A120" s="160">
        <v>13</v>
      </c>
      <c r="B120" s="143" t="s">
        <v>249</v>
      </c>
      <c r="C120" s="4">
        <v>6000</v>
      </c>
      <c r="D120" s="29" t="s">
        <v>122</v>
      </c>
      <c r="E120" s="121" t="s">
        <v>62</v>
      </c>
      <c r="F120" s="134"/>
      <c r="G120" s="134"/>
      <c r="H120" s="134"/>
      <c r="I120" s="138"/>
    </row>
    <row r="121" spans="1:9">
      <c r="A121" s="160">
        <v>14</v>
      </c>
      <c r="B121" s="143" t="s">
        <v>250</v>
      </c>
      <c r="C121" s="4">
        <v>250</v>
      </c>
      <c r="D121" s="29" t="s">
        <v>122</v>
      </c>
      <c r="E121" s="121" t="s">
        <v>251</v>
      </c>
      <c r="F121" s="134"/>
      <c r="G121" s="134"/>
      <c r="H121" s="134"/>
      <c r="I121" s="138"/>
    </row>
    <row r="122" spans="1:9">
      <c r="A122" s="160">
        <v>15</v>
      </c>
      <c r="B122" s="143" t="s">
        <v>252</v>
      </c>
      <c r="C122" s="4">
        <v>300</v>
      </c>
      <c r="D122" s="29" t="s">
        <v>122</v>
      </c>
      <c r="E122" s="121" t="s">
        <v>253</v>
      </c>
      <c r="F122" s="134"/>
      <c r="G122" s="134"/>
      <c r="H122" s="134"/>
      <c r="I122" s="138"/>
    </row>
    <row r="123" spans="1:9">
      <c r="A123" s="160">
        <v>16</v>
      </c>
      <c r="B123" s="143" t="s">
        <v>254</v>
      </c>
      <c r="C123" s="4">
        <v>500</v>
      </c>
      <c r="D123" s="29" t="s">
        <v>122</v>
      </c>
      <c r="E123" s="121" t="s">
        <v>253</v>
      </c>
      <c r="F123" s="134"/>
      <c r="G123" s="134"/>
      <c r="H123" s="134"/>
      <c r="I123" s="138"/>
    </row>
    <row r="124" spans="1:9">
      <c r="A124" s="160">
        <v>17</v>
      </c>
      <c r="B124" s="143" t="s">
        <v>255</v>
      </c>
      <c r="C124" s="4">
        <v>300</v>
      </c>
      <c r="D124" s="29" t="s">
        <v>122</v>
      </c>
      <c r="E124" s="121" t="s">
        <v>40</v>
      </c>
      <c r="F124" s="134"/>
      <c r="G124" s="134"/>
      <c r="H124" s="134"/>
      <c r="I124" s="138"/>
    </row>
    <row r="125" spans="1:9">
      <c r="A125" s="160">
        <v>19</v>
      </c>
      <c r="B125" s="143" t="s">
        <v>407</v>
      </c>
      <c r="C125" s="4">
        <v>100</v>
      </c>
      <c r="D125" s="1" t="s">
        <v>357</v>
      </c>
      <c r="E125" s="121" t="s">
        <v>256</v>
      </c>
      <c r="F125" s="134"/>
      <c r="G125" s="134"/>
      <c r="H125" s="134"/>
      <c r="I125" s="138"/>
    </row>
    <row r="126" spans="1:9">
      <c r="A126" s="160">
        <v>20</v>
      </c>
      <c r="B126" s="143" t="s">
        <v>257</v>
      </c>
      <c r="C126" s="4">
        <v>100</v>
      </c>
      <c r="D126" s="29" t="s">
        <v>122</v>
      </c>
      <c r="E126" s="121" t="s">
        <v>10</v>
      </c>
      <c r="F126" s="134"/>
      <c r="G126" s="134"/>
      <c r="H126" s="134"/>
      <c r="I126" s="138"/>
    </row>
    <row r="127" spans="1:9">
      <c r="A127" s="160">
        <v>21</v>
      </c>
      <c r="B127" s="143" t="s">
        <v>258</v>
      </c>
      <c r="C127" s="4">
        <v>100</v>
      </c>
      <c r="D127" s="29" t="s">
        <v>8</v>
      </c>
      <c r="E127" s="121" t="s">
        <v>67</v>
      </c>
      <c r="F127" s="134"/>
      <c r="G127" s="134"/>
      <c r="H127" s="134"/>
      <c r="I127" s="138"/>
    </row>
    <row r="128" spans="1:9" ht="24">
      <c r="A128" s="160">
        <v>22</v>
      </c>
      <c r="B128" s="143" t="s">
        <v>259</v>
      </c>
      <c r="C128" s="4">
        <v>50</v>
      </c>
      <c r="D128" s="29" t="s">
        <v>8</v>
      </c>
      <c r="E128" s="121" t="s">
        <v>68</v>
      </c>
      <c r="F128" s="134"/>
      <c r="G128" s="134"/>
      <c r="H128" s="134"/>
      <c r="I128" s="138"/>
    </row>
    <row r="129" spans="1:9" ht="24">
      <c r="A129" s="160">
        <v>23</v>
      </c>
      <c r="B129" s="143" t="s">
        <v>260</v>
      </c>
      <c r="C129" s="4">
        <v>40</v>
      </c>
      <c r="D129" s="29" t="s">
        <v>8</v>
      </c>
      <c r="E129" s="121" t="s">
        <v>68</v>
      </c>
      <c r="F129" s="134"/>
      <c r="G129" s="134"/>
      <c r="H129" s="134"/>
      <c r="I129" s="138"/>
    </row>
    <row r="130" spans="1:9">
      <c r="A130" s="160">
        <v>24</v>
      </c>
      <c r="B130" s="143" t="s">
        <v>261</v>
      </c>
      <c r="C130" s="4">
        <v>100</v>
      </c>
      <c r="D130" s="29" t="s">
        <v>8</v>
      </c>
      <c r="E130" s="121" t="s">
        <v>87</v>
      </c>
      <c r="F130" s="134"/>
      <c r="G130" s="134"/>
      <c r="H130" s="134"/>
      <c r="I130" s="138"/>
    </row>
    <row r="131" spans="1:9">
      <c r="A131" s="160">
        <v>25</v>
      </c>
      <c r="B131" s="143" t="s">
        <v>262</v>
      </c>
      <c r="C131" s="4">
        <v>100</v>
      </c>
      <c r="D131" s="29" t="s">
        <v>8</v>
      </c>
      <c r="E131" s="121" t="s">
        <v>90</v>
      </c>
      <c r="F131" s="134"/>
      <c r="G131" s="134"/>
      <c r="H131" s="134"/>
      <c r="I131" s="138"/>
    </row>
    <row r="132" spans="1:9">
      <c r="A132" s="160">
        <v>26</v>
      </c>
      <c r="B132" s="143" t="s">
        <v>263</v>
      </c>
      <c r="C132" s="4">
        <v>10</v>
      </c>
      <c r="D132" s="29" t="s">
        <v>8</v>
      </c>
      <c r="E132" s="121" t="s">
        <v>264</v>
      </c>
      <c r="F132" s="134"/>
      <c r="G132" s="134"/>
      <c r="H132" s="134"/>
      <c r="I132" s="138"/>
    </row>
    <row r="133" spans="1:9" ht="24">
      <c r="A133" s="123">
        <v>3</v>
      </c>
      <c r="B133" s="146" t="s">
        <v>119</v>
      </c>
      <c r="C133" s="155"/>
      <c r="D133" s="187"/>
      <c r="E133" s="167"/>
      <c r="F133" s="134"/>
      <c r="G133" s="134"/>
      <c r="H133" s="134"/>
      <c r="I133" s="138"/>
    </row>
    <row r="134" spans="1:9" ht="24">
      <c r="A134" s="158">
        <v>1</v>
      </c>
      <c r="B134" s="143" t="s">
        <v>408</v>
      </c>
      <c r="C134" s="1">
        <v>200</v>
      </c>
      <c r="D134" s="1" t="s">
        <v>357</v>
      </c>
      <c r="E134" s="117" t="s">
        <v>94</v>
      </c>
      <c r="F134" s="134"/>
      <c r="G134" s="134"/>
      <c r="H134" s="134"/>
      <c r="I134" s="138"/>
    </row>
    <row r="135" spans="1:9">
      <c r="A135" s="158">
        <v>2</v>
      </c>
      <c r="B135" s="143" t="s">
        <v>409</v>
      </c>
      <c r="C135" s="1">
        <v>300</v>
      </c>
      <c r="D135" s="1" t="s">
        <v>357</v>
      </c>
      <c r="E135" s="117" t="s">
        <v>213</v>
      </c>
      <c r="F135" s="134"/>
      <c r="G135" s="134"/>
      <c r="H135" s="134"/>
      <c r="I135" s="138"/>
    </row>
    <row r="136" spans="1:9">
      <c r="A136" s="158">
        <v>3</v>
      </c>
      <c r="B136" s="143" t="s">
        <v>410</v>
      </c>
      <c r="C136" s="1">
        <v>300</v>
      </c>
      <c r="D136" s="1" t="s">
        <v>357</v>
      </c>
      <c r="E136" s="117" t="s">
        <v>216</v>
      </c>
      <c r="F136" s="134"/>
      <c r="G136" s="134"/>
      <c r="H136" s="134"/>
      <c r="I136" s="138"/>
    </row>
    <row r="137" spans="1:9">
      <c r="A137" s="158">
        <v>4</v>
      </c>
      <c r="B137" s="143" t="s">
        <v>411</v>
      </c>
      <c r="C137" s="1">
        <v>200</v>
      </c>
      <c r="D137" s="1" t="s">
        <v>357</v>
      </c>
      <c r="E137" s="117" t="s">
        <v>214</v>
      </c>
      <c r="F137" s="134"/>
      <c r="G137" s="134"/>
      <c r="H137" s="134"/>
      <c r="I137" s="138"/>
    </row>
    <row r="138" spans="1:9">
      <c r="A138" s="158">
        <v>5</v>
      </c>
      <c r="B138" s="143" t="s">
        <v>412</v>
      </c>
      <c r="C138" s="1">
        <v>300</v>
      </c>
      <c r="D138" s="1" t="s">
        <v>357</v>
      </c>
      <c r="E138" s="117" t="s">
        <v>215</v>
      </c>
      <c r="F138" s="134"/>
      <c r="G138" s="134"/>
      <c r="H138" s="134"/>
      <c r="I138" s="138"/>
    </row>
    <row r="139" spans="1:9">
      <c r="A139" s="158">
        <v>6</v>
      </c>
      <c r="B139" s="143" t="s">
        <v>208</v>
      </c>
      <c r="C139" s="1">
        <v>1200</v>
      </c>
      <c r="D139" s="1" t="s">
        <v>4</v>
      </c>
      <c r="E139" s="117" t="s">
        <v>95</v>
      </c>
      <c r="F139" s="134"/>
      <c r="G139" s="134"/>
      <c r="H139" s="134"/>
      <c r="I139" s="138"/>
    </row>
    <row r="140" spans="1:9" ht="24">
      <c r="A140" s="158">
        <v>7</v>
      </c>
      <c r="B140" s="143" t="s">
        <v>192</v>
      </c>
      <c r="C140" s="1">
        <v>1000</v>
      </c>
      <c r="D140" s="1" t="s">
        <v>4</v>
      </c>
      <c r="E140" s="117" t="s">
        <v>96</v>
      </c>
      <c r="F140" s="134"/>
      <c r="G140" s="134"/>
      <c r="H140" s="134"/>
      <c r="I140" s="138"/>
    </row>
    <row r="141" spans="1:9">
      <c r="A141" s="158">
        <v>8</v>
      </c>
      <c r="B141" s="143" t="s">
        <v>195</v>
      </c>
      <c r="C141" s="1">
        <v>200</v>
      </c>
      <c r="D141" s="1" t="s">
        <v>193</v>
      </c>
      <c r="E141" s="117" t="s">
        <v>35</v>
      </c>
      <c r="F141" s="134"/>
      <c r="G141" s="134"/>
      <c r="H141" s="134"/>
      <c r="I141" s="138"/>
    </row>
    <row r="142" spans="1:9">
      <c r="A142" s="158">
        <v>9</v>
      </c>
      <c r="B142" s="143" t="s">
        <v>194</v>
      </c>
      <c r="C142" s="1">
        <v>80</v>
      </c>
      <c r="D142" s="1" t="s">
        <v>8</v>
      </c>
      <c r="E142" s="117" t="s">
        <v>97</v>
      </c>
      <c r="F142" s="134"/>
      <c r="G142" s="134"/>
      <c r="H142" s="134"/>
      <c r="I142" s="138"/>
    </row>
    <row r="143" spans="1:9">
      <c r="A143" s="158">
        <v>10</v>
      </c>
      <c r="B143" s="143" t="s">
        <v>413</v>
      </c>
      <c r="C143" s="1">
        <v>500</v>
      </c>
      <c r="D143" s="1" t="s">
        <v>357</v>
      </c>
      <c r="E143" s="117" t="s">
        <v>98</v>
      </c>
      <c r="F143" s="134"/>
      <c r="G143" s="134"/>
      <c r="H143" s="134"/>
      <c r="I143" s="138"/>
    </row>
    <row r="144" spans="1:9">
      <c r="A144" s="158">
        <v>11</v>
      </c>
      <c r="B144" s="143" t="s">
        <v>196</v>
      </c>
      <c r="C144" s="1">
        <v>900</v>
      </c>
      <c r="D144" s="1" t="s">
        <v>122</v>
      </c>
      <c r="E144" s="117" t="s">
        <v>14</v>
      </c>
      <c r="F144" s="134"/>
      <c r="G144" s="134"/>
      <c r="H144" s="134"/>
      <c r="I144" s="138"/>
    </row>
    <row r="145" spans="1:9">
      <c r="A145" s="158">
        <v>12</v>
      </c>
      <c r="B145" s="143" t="s">
        <v>414</v>
      </c>
      <c r="C145" s="1">
        <v>500</v>
      </c>
      <c r="D145" s="1" t="s">
        <v>357</v>
      </c>
      <c r="E145" s="117" t="s">
        <v>99</v>
      </c>
      <c r="F145" s="134"/>
      <c r="G145" s="134"/>
      <c r="H145" s="134"/>
      <c r="I145" s="138"/>
    </row>
    <row r="146" spans="1:9">
      <c r="A146" s="158">
        <v>13</v>
      </c>
      <c r="B146" s="143" t="s">
        <v>197</v>
      </c>
      <c r="C146" s="1">
        <v>200</v>
      </c>
      <c r="D146" s="1" t="s">
        <v>122</v>
      </c>
      <c r="E146" s="124" t="s">
        <v>100</v>
      </c>
      <c r="F146" s="134"/>
      <c r="G146" s="134"/>
      <c r="H146" s="134"/>
      <c r="I146" s="138"/>
    </row>
    <row r="147" spans="1:9">
      <c r="A147" s="158">
        <v>14</v>
      </c>
      <c r="B147" s="143" t="s">
        <v>198</v>
      </c>
      <c r="C147" s="1">
        <v>5075</v>
      </c>
      <c r="D147" s="1" t="s">
        <v>122</v>
      </c>
      <c r="E147" s="117"/>
      <c r="F147" s="134"/>
      <c r="G147" s="134"/>
      <c r="H147" s="134"/>
      <c r="I147" s="138"/>
    </row>
    <row r="148" spans="1:9">
      <c r="A148" s="158">
        <v>15</v>
      </c>
      <c r="B148" s="143" t="s">
        <v>209</v>
      </c>
      <c r="C148" s="1">
        <v>1000</v>
      </c>
      <c r="D148" s="1" t="s">
        <v>4</v>
      </c>
      <c r="E148" s="117" t="s">
        <v>201</v>
      </c>
      <c r="F148" s="134"/>
      <c r="G148" s="134"/>
      <c r="H148" s="134"/>
      <c r="I148" s="138"/>
    </row>
    <row r="149" spans="1:9">
      <c r="A149" s="158">
        <v>16</v>
      </c>
      <c r="B149" s="143" t="s">
        <v>112</v>
      </c>
      <c r="C149" s="1">
        <v>100</v>
      </c>
      <c r="D149" s="1" t="s">
        <v>122</v>
      </c>
      <c r="E149" s="117" t="s">
        <v>113</v>
      </c>
      <c r="F149" s="134"/>
      <c r="G149" s="134"/>
      <c r="H149" s="134"/>
      <c r="I149" s="138"/>
    </row>
    <row r="150" spans="1:9">
      <c r="A150" s="158">
        <v>17</v>
      </c>
      <c r="B150" s="143" t="s">
        <v>109</v>
      </c>
      <c r="C150" s="1">
        <v>500</v>
      </c>
      <c r="D150" s="1" t="s">
        <v>4</v>
      </c>
      <c r="E150" s="117"/>
      <c r="F150" s="134"/>
      <c r="G150" s="134"/>
      <c r="H150" s="134"/>
      <c r="I150" s="138"/>
    </row>
    <row r="151" spans="1:9">
      <c r="A151" s="158">
        <v>18</v>
      </c>
      <c r="B151" s="143" t="s">
        <v>101</v>
      </c>
      <c r="C151" s="1">
        <v>20</v>
      </c>
      <c r="D151" s="1" t="s">
        <v>4</v>
      </c>
      <c r="E151" s="117"/>
      <c r="F151" s="134"/>
      <c r="G151" s="134"/>
      <c r="H151" s="134"/>
      <c r="I151" s="138"/>
    </row>
    <row r="152" spans="1:9" ht="24">
      <c r="A152" s="158">
        <v>19</v>
      </c>
      <c r="B152" s="143" t="s">
        <v>102</v>
      </c>
      <c r="C152" s="1"/>
      <c r="D152" s="1"/>
      <c r="E152" s="117"/>
      <c r="F152" s="134"/>
      <c r="G152" s="134"/>
      <c r="H152" s="134"/>
      <c r="I152" s="138"/>
    </row>
    <row r="153" spans="1:9">
      <c r="A153" s="158"/>
      <c r="B153" s="143" t="s">
        <v>103</v>
      </c>
      <c r="C153" s="1">
        <v>5000</v>
      </c>
      <c r="D153" s="1" t="s">
        <v>93</v>
      </c>
      <c r="E153" s="117"/>
      <c r="F153" s="134"/>
      <c r="G153" s="134"/>
      <c r="H153" s="134"/>
      <c r="I153" s="138"/>
    </row>
    <row r="154" spans="1:9">
      <c r="A154" s="158">
        <v>20</v>
      </c>
      <c r="B154" s="143" t="s">
        <v>207</v>
      </c>
      <c r="C154" s="1">
        <v>10</v>
      </c>
      <c r="D154" s="1" t="s">
        <v>8</v>
      </c>
      <c r="E154" s="117" t="s">
        <v>110</v>
      </c>
      <c r="F154" s="134"/>
      <c r="G154" s="134"/>
      <c r="H154" s="134"/>
      <c r="I154" s="138"/>
    </row>
    <row r="155" spans="1:9">
      <c r="A155" s="158">
        <v>21</v>
      </c>
      <c r="B155" s="143" t="s">
        <v>200</v>
      </c>
      <c r="C155" s="1">
        <v>2500</v>
      </c>
      <c r="D155" s="1" t="s">
        <v>4</v>
      </c>
      <c r="E155" s="117" t="s">
        <v>108</v>
      </c>
      <c r="F155" s="134"/>
      <c r="G155" s="134"/>
      <c r="H155" s="134"/>
      <c r="I155" s="138"/>
    </row>
    <row r="156" spans="1:9" ht="24">
      <c r="A156" s="158">
        <v>22</v>
      </c>
      <c r="B156" s="143" t="s">
        <v>204</v>
      </c>
      <c r="C156" s="1">
        <v>1000</v>
      </c>
      <c r="D156" s="1" t="s">
        <v>122</v>
      </c>
      <c r="E156" s="117" t="s">
        <v>205</v>
      </c>
      <c r="F156" s="134"/>
      <c r="G156" s="134"/>
      <c r="H156" s="134"/>
      <c r="I156" s="138"/>
    </row>
    <row r="157" spans="1:9" ht="24">
      <c r="A157" s="158">
        <v>23</v>
      </c>
      <c r="B157" s="143" t="s">
        <v>206</v>
      </c>
      <c r="C157" s="1">
        <v>3000</v>
      </c>
      <c r="D157" s="1" t="s">
        <v>4</v>
      </c>
      <c r="E157" s="117" t="s">
        <v>201</v>
      </c>
      <c r="F157" s="134"/>
      <c r="G157" s="134"/>
      <c r="H157" s="134"/>
      <c r="I157" s="138"/>
    </row>
    <row r="158" spans="1:9">
      <c r="A158" s="158">
        <v>24</v>
      </c>
      <c r="B158" s="143" t="s">
        <v>199</v>
      </c>
      <c r="C158" s="1">
        <v>4000</v>
      </c>
      <c r="D158" s="1" t="s">
        <v>122</v>
      </c>
      <c r="E158" s="117" t="s">
        <v>53</v>
      </c>
      <c r="F158" s="134"/>
      <c r="G158" s="134"/>
      <c r="H158" s="134"/>
      <c r="I158" s="138"/>
    </row>
    <row r="159" spans="1:9" ht="24">
      <c r="A159" s="158">
        <v>25</v>
      </c>
      <c r="B159" s="143" t="s">
        <v>202</v>
      </c>
      <c r="C159" s="1">
        <v>1000</v>
      </c>
      <c r="D159" s="1" t="s">
        <v>122</v>
      </c>
      <c r="E159" s="117" t="s">
        <v>203</v>
      </c>
      <c r="F159" s="134"/>
      <c r="G159" s="134"/>
      <c r="H159" s="134"/>
      <c r="I159" s="138"/>
    </row>
    <row r="160" spans="1:9">
      <c r="A160" s="158">
        <v>26</v>
      </c>
      <c r="B160" s="143" t="s">
        <v>124</v>
      </c>
      <c r="C160" s="1">
        <v>10000</v>
      </c>
      <c r="D160" s="1" t="s">
        <v>4</v>
      </c>
      <c r="E160" s="117" t="s">
        <v>7</v>
      </c>
      <c r="F160" s="134"/>
      <c r="G160" s="134"/>
      <c r="H160" s="134"/>
      <c r="I160" s="138"/>
    </row>
    <row r="161" spans="1:9">
      <c r="A161" s="158">
        <v>27</v>
      </c>
      <c r="B161" s="143" t="s">
        <v>144</v>
      </c>
      <c r="C161" s="1">
        <v>1500</v>
      </c>
      <c r="D161" s="1" t="s">
        <v>122</v>
      </c>
      <c r="E161" s="117" t="s">
        <v>30</v>
      </c>
      <c r="F161" s="134"/>
      <c r="G161" s="134"/>
      <c r="H161" s="134"/>
      <c r="I161" s="138"/>
    </row>
    <row r="162" spans="1:9">
      <c r="A162" s="158">
        <v>28</v>
      </c>
      <c r="B162" s="143" t="s">
        <v>181</v>
      </c>
      <c r="C162" s="1">
        <v>3000</v>
      </c>
      <c r="D162" s="1" t="s">
        <v>122</v>
      </c>
      <c r="E162" s="117" t="s">
        <v>82</v>
      </c>
      <c r="F162" s="134"/>
      <c r="G162" s="134"/>
      <c r="H162" s="134"/>
      <c r="I162" s="138"/>
    </row>
    <row r="163" spans="1:9" ht="24">
      <c r="A163" s="123">
        <v>4</v>
      </c>
      <c r="B163" s="146" t="s">
        <v>341</v>
      </c>
      <c r="C163" s="155"/>
      <c r="D163" s="187"/>
      <c r="E163" s="167"/>
      <c r="F163" s="134"/>
      <c r="G163" s="134"/>
      <c r="H163" s="134"/>
      <c r="I163" s="138"/>
    </row>
    <row r="164" spans="1:9">
      <c r="A164" s="160">
        <v>1</v>
      </c>
      <c r="B164" s="147" t="s">
        <v>373</v>
      </c>
      <c r="C164" s="28">
        <v>200</v>
      </c>
      <c r="D164" s="1" t="s">
        <v>357</v>
      </c>
      <c r="E164" s="125" t="s">
        <v>44</v>
      </c>
      <c r="F164" s="134"/>
      <c r="G164" s="134"/>
      <c r="H164" s="134"/>
      <c r="I164" s="138"/>
    </row>
    <row r="165" spans="1:9">
      <c r="A165" s="160">
        <v>2</v>
      </c>
      <c r="B165" s="143" t="s">
        <v>374</v>
      </c>
      <c r="C165" s="4">
        <v>150</v>
      </c>
      <c r="D165" s="1" t="s">
        <v>357</v>
      </c>
      <c r="E165" s="121" t="s">
        <v>44</v>
      </c>
      <c r="F165" s="134"/>
      <c r="G165" s="134"/>
      <c r="H165" s="134"/>
      <c r="I165" s="138"/>
    </row>
    <row r="166" spans="1:9">
      <c r="A166" s="160">
        <v>3</v>
      </c>
      <c r="B166" s="143" t="s">
        <v>265</v>
      </c>
      <c r="C166" s="4">
        <v>600</v>
      </c>
      <c r="D166" s="29" t="s">
        <v>125</v>
      </c>
      <c r="E166" s="121" t="s">
        <v>266</v>
      </c>
      <c r="F166" s="134"/>
      <c r="G166" s="134"/>
      <c r="H166" s="134"/>
      <c r="I166" s="138"/>
    </row>
    <row r="167" spans="1:9">
      <c r="A167" s="160">
        <v>4</v>
      </c>
      <c r="B167" s="143" t="s">
        <v>375</v>
      </c>
      <c r="C167" s="4">
        <v>100</v>
      </c>
      <c r="D167" s="1" t="s">
        <v>357</v>
      </c>
      <c r="E167" s="121" t="s">
        <v>266</v>
      </c>
      <c r="F167" s="134"/>
      <c r="G167" s="134"/>
      <c r="H167" s="134"/>
      <c r="I167" s="138"/>
    </row>
    <row r="168" spans="1:9">
      <c r="A168" s="160">
        <v>5</v>
      </c>
      <c r="B168" s="143" t="s">
        <v>267</v>
      </c>
      <c r="C168" s="4">
        <v>500</v>
      </c>
      <c r="D168" s="29" t="s">
        <v>125</v>
      </c>
      <c r="E168" s="121" t="s">
        <v>235</v>
      </c>
      <c r="F168" s="134"/>
      <c r="G168" s="134"/>
      <c r="H168" s="134"/>
      <c r="I168" s="138"/>
    </row>
    <row r="169" spans="1:9">
      <c r="A169" s="160">
        <v>6</v>
      </c>
      <c r="B169" s="143" t="s">
        <v>268</v>
      </c>
      <c r="C169" s="4">
        <v>609</v>
      </c>
      <c r="D169" s="29" t="s">
        <v>122</v>
      </c>
      <c r="E169" s="121" t="s">
        <v>47</v>
      </c>
      <c r="F169" s="134"/>
      <c r="G169" s="134"/>
      <c r="H169" s="134"/>
      <c r="I169" s="138"/>
    </row>
    <row r="170" spans="1:9" ht="24">
      <c r="A170" s="160">
        <v>7</v>
      </c>
      <c r="B170" s="143" t="s">
        <v>376</v>
      </c>
      <c r="C170" s="4">
        <v>100</v>
      </c>
      <c r="D170" s="1" t="s">
        <v>357</v>
      </c>
      <c r="E170" s="121" t="s">
        <v>47</v>
      </c>
      <c r="F170" s="134"/>
      <c r="G170" s="134"/>
      <c r="H170" s="134"/>
      <c r="I170" s="138"/>
    </row>
    <row r="171" spans="1:9">
      <c r="A171" s="160">
        <v>8</v>
      </c>
      <c r="B171" s="143" t="s">
        <v>377</v>
      </c>
      <c r="C171" s="4">
        <v>30</v>
      </c>
      <c r="D171" s="1" t="s">
        <v>357</v>
      </c>
      <c r="E171" s="121" t="s">
        <v>49</v>
      </c>
      <c r="F171" s="134"/>
      <c r="G171" s="134"/>
      <c r="H171" s="134"/>
      <c r="I171" s="138"/>
    </row>
    <row r="172" spans="1:9">
      <c r="A172" s="160">
        <v>9</v>
      </c>
      <c r="B172" s="143" t="s">
        <v>269</v>
      </c>
      <c r="C172" s="4">
        <v>500</v>
      </c>
      <c r="D172" s="29" t="s">
        <v>125</v>
      </c>
      <c r="E172" s="121" t="s">
        <v>270</v>
      </c>
      <c r="F172" s="134"/>
      <c r="G172" s="134"/>
      <c r="H172" s="134"/>
      <c r="I172" s="138"/>
    </row>
    <row r="173" spans="1:9">
      <c r="A173" s="160">
        <v>10</v>
      </c>
      <c r="B173" s="143" t="s">
        <v>378</v>
      </c>
      <c r="C173" s="4">
        <v>50</v>
      </c>
      <c r="D173" s="1" t="s">
        <v>357</v>
      </c>
      <c r="E173" s="121" t="s">
        <v>270</v>
      </c>
      <c r="F173" s="134"/>
      <c r="G173" s="134"/>
      <c r="H173" s="134"/>
      <c r="I173" s="138"/>
    </row>
    <row r="174" spans="1:9">
      <c r="A174" s="160">
        <v>11</v>
      </c>
      <c r="B174" s="143" t="s">
        <v>271</v>
      </c>
      <c r="C174" s="4">
        <v>3200</v>
      </c>
      <c r="D174" s="29" t="s">
        <v>125</v>
      </c>
      <c r="E174" s="121" t="s">
        <v>52</v>
      </c>
      <c r="F174" s="134"/>
      <c r="G174" s="134"/>
      <c r="H174" s="134"/>
      <c r="I174" s="138"/>
    </row>
    <row r="175" spans="1:9">
      <c r="A175" s="160">
        <v>12</v>
      </c>
      <c r="B175" s="143" t="s">
        <v>272</v>
      </c>
      <c r="C175" s="4">
        <v>1000</v>
      </c>
      <c r="D175" s="29" t="s">
        <v>122</v>
      </c>
      <c r="E175" s="121" t="s">
        <v>57</v>
      </c>
      <c r="F175" s="134"/>
      <c r="G175" s="134"/>
      <c r="H175" s="134"/>
      <c r="I175" s="138"/>
    </row>
    <row r="176" spans="1:9">
      <c r="A176" s="160">
        <v>13</v>
      </c>
      <c r="B176" s="143" t="s">
        <v>273</v>
      </c>
      <c r="C176" s="4">
        <v>600</v>
      </c>
      <c r="D176" s="29" t="s">
        <v>122</v>
      </c>
      <c r="E176" s="121" t="s">
        <v>274</v>
      </c>
      <c r="F176" s="134"/>
      <c r="G176" s="134"/>
      <c r="H176" s="134"/>
      <c r="I176" s="138"/>
    </row>
    <row r="177" spans="1:9">
      <c r="A177" s="160">
        <v>14</v>
      </c>
      <c r="B177" s="143" t="s">
        <v>275</v>
      </c>
      <c r="C177" s="4">
        <v>210</v>
      </c>
      <c r="D177" s="29" t="s">
        <v>122</v>
      </c>
      <c r="E177" s="121" t="s">
        <v>276</v>
      </c>
      <c r="F177" s="134"/>
      <c r="G177" s="134"/>
      <c r="H177" s="134"/>
      <c r="I177" s="138"/>
    </row>
    <row r="178" spans="1:9">
      <c r="A178" s="160">
        <v>15</v>
      </c>
      <c r="B178" s="143" t="s">
        <v>277</v>
      </c>
      <c r="C178" s="4">
        <v>900</v>
      </c>
      <c r="D178" s="29" t="s">
        <v>122</v>
      </c>
      <c r="E178" s="121" t="s">
        <v>278</v>
      </c>
      <c r="F178" s="134"/>
      <c r="G178" s="134"/>
      <c r="H178" s="134"/>
      <c r="I178" s="138"/>
    </row>
    <row r="179" spans="1:9">
      <c r="A179" s="161">
        <v>16</v>
      </c>
      <c r="B179" s="148" t="s">
        <v>279</v>
      </c>
      <c r="C179" s="4">
        <v>1000</v>
      </c>
      <c r="D179" s="29" t="s">
        <v>122</v>
      </c>
      <c r="E179" s="126" t="s">
        <v>280</v>
      </c>
      <c r="F179" s="134"/>
      <c r="G179" s="134"/>
      <c r="H179" s="134"/>
      <c r="I179" s="138"/>
    </row>
    <row r="180" spans="1:9">
      <c r="A180" s="161">
        <v>17</v>
      </c>
      <c r="B180" s="148" t="s">
        <v>281</v>
      </c>
      <c r="C180" s="4">
        <v>200</v>
      </c>
      <c r="D180" s="29" t="s">
        <v>121</v>
      </c>
      <c r="E180" s="126" t="s">
        <v>282</v>
      </c>
      <c r="F180" s="134"/>
      <c r="G180" s="134"/>
      <c r="H180" s="134"/>
      <c r="I180" s="138"/>
    </row>
    <row r="181" spans="1:9">
      <c r="A181" s="161">
        <v>18</v>
      </c>
      <c r="B181" s="148" t="s">
        <v>281</v>
      </c>
      <c r="C181" s="4">
        <v>100</v>
      </c>
      <c r="D181" s="29" t="s">
        <v>125</v>
      </c>
      <c r="E181" s="126" t="s">
        <v>282</v>
      </c>
      <c r="F181" s="134"/>
      <c r="G181" s="134"/>
      <c r="H181" s="134"/>
      <c r="I181" s="138"/>
    </row>
    <row r="182" spans="1:9">
      <c r="A182" s="161">
        <v>19</v>
      </c>
      <c r="B182" s="148" t="s">
        <v>283</v>
      </c>
      <c r="C182" s="4">
        <v>300</v>
      </c>
      <c r="D182" s="29" t="s">
        <v>121</v>
      </c>
      <c r="E182" s="126" t="s">
        <v>284</v>
      </c>
      <c r="F182" s="134"/>
      <c r="G182" s="134"/>
      <c r="H182" s="134"/>
      <c r="I182" s="138"/>
    </row>
    <row r="183" spans="1:9">
      <c r="A183" s="161">
        <v>20</v>
      </c>
      <c r="B183" s="148" t="s">
        <v>285</v>
      </c>
      <c r="C183" s="4">
        <v>180</v>
      </c>
      <c r="D183" s="29" t="s">
        <v>121</v>
      </c>
      <c r="E183" s="126" t="s">
        <v>286</v>
      </c>
      <c r="F183" s="134"/>
      <c r="G183" s="134"/>
      <c r="H183" s="134"/>
      <c r="I183" s="138"/>
    </row>
    <row r="184" spans="1:9">
      <c r="A184" s="160">
        <v>21</v>
      </c>
      <c r="B184" s="143" t="s">
        <v>287</v>
      </c>
      <c r="C184" s="4">
        <v>2000</v>
      </c>
      <c r="D184" s="29" t="s">
        <v>122</v>
      </c>
      <c r="E184" s="121" t="s">
        <v>288</v>
      </c>
      <c r="F184" s="134"/>
      <c r="G184" s="134"/>
      <c r="H184" s="134"/>
      <c r="I184" s="138"/>
    </row>
    <row r="185" spans="1:9">
      <c r="A185" s="160">
        <v>22</v>
      </c>
      <c r="B185" s="143" t="s">
        <v>289</v>
      </c>
      <c r="C185" s="4">
        <v>600</v>
      </c>
      <c r="D185" s="29" t="s">
        <v>122</v>
      </c>
      <c r="E185" s="121" t="s">
        <v>290</v>
      </c>
      <c r="F185" s="134"/>
      <c r="G185" s="134"/>
      <c r="H185" s="134"/>
      <c r="I185" s="138"/>
    </row>
    <row r="186" spans="1:9">
      <c r="A186" s="160">
        <v>23</v>
      </c>
      <c r="B186" s="143" t="s">
        <v>291</v>
      </c>
      <c r="C186" s="4">
        <v>1000</v>
      </c>
      <c r="D186" s="29" t="s">
        <v>125</v>
      </c>
      <c r="E186" s="121" t="s">
        <v>59</v>
      </c>
      <c r="F186" s="134"/>
      <c r="G186" s="134"/>
      <c r="H186" s="134"/>
      <c r="I186" s="138"/>
    </row>
    <row r="187" spans="1:9">
      <c r="A187" s="160">
        <v>24</v>
      </c>
      <c r="B187" s="143" t="s">
        <v>292</v>
      </c>
      <c r="C187" s="4">
        <v>300</v>
      </c>
      <c r="D187" s="29" t="s">
        <v>125</v>
      </c>
      <c r="E187" s="121" t="s">
        <v>97</v>
      </c>
      <c r="F187" s="134"/>
      <c r="G187" s="134"/>
      <c r="H187" s="134"/>
      <c r="I187" s="138"/>
    </row>
    <row r="188" spans="1:9">
      <c r="A188" s="160">
        <v>25</v>
      </c>
      <c r="B188" s="143" t="s">
        <v>293</v>
      </c>
      <c r="C188" s="4">
        <v>10</v>
      </c>
      <c r="D188" s="29" t="s">
        <v>8</v>
      </c>
      <c r="E188" s="121" t="s">
        <v>294</v>
      </c>
      <c r="F188" s="134"/>
      <c r="G188" s="134"/>
      <c r="H188" s="134"/>
      <c r="I188" s="138"/>
    </row>
    <row r="189" spans="1:9">
      <c r="A189" s="160">
        <v>26</v>
      </c>
      <c r="B189" s="143" t="s">
        <v>295</v>
      </c>
      <c r="C189" s="4">
        <v>200</v>
      </c>
      <c r="D189" s="29" t="s">
        <v>122</v>
      </c>
      <c r="E189" s="121" t="s">
        <v>296</v>
      </c>
      <c r="F189" s="134"/>
      <c r="G189" s="134"/>
      <c r="H189" s="134"/>
      <c r="I189" s="138"/>
    </row>
    <row r="190" spans="1:9">
      <c r="A190" s="160">
        <v>27</v>
      </c>
      <c r="B190" s="143" t="s">
        <v>379</v>
      </c>
      <c r="C190" s="4">
        <v>20</v>
      </c>
      <c r="D190" s="1" t="s">
        <v>357</v>
      </c>
      <c r="E190" s="121" t="s">
        <v>296</v>
      </c>
      <c r="F190" s="134"/>
      <c r="G190" s="134"/>
      <c r="H190" s="134"/>
      <c r="I190" s="138"/>
    </row>
    <row r="191" spans="1:9">
      <c r="A191" s="160">
        <v>28</v>
      </c>
      <c r="B191" s="143" t="s">
        <v>380</v>
      </c>
      <c r="C191" s="4">
        <v>20</v>
      </c>
      <c r="D191" s="1" t="s">
        <v>357</v>
      </c>
      <c r="E191" s="121" t="s">
        <v>297</v>
      </c>
      <c r="F191" s="134"/>
      <c r="G191" s="134"/>
      <c r="H191" s="134"/>
      <c r="I191" s="138"/>
    </row>
    <row r="192" spans="1:9">
      <c r="A192" s="160">
        <v>29</v>
      </c>
      <c r="B192" s="143" t="s">
        <v>298</v>
      </c>
      <c r="C192" s="4">
        <v>60</v>
      </c>
      <c r="D192" s="29" t="s">
        <v>125</v>
      </c>
      <c r="E192" s="121" t="s">
        <v>297</v>
      </c>
      <c r="F192" s="134"/>
      <c r="G192" s="134"/>
      <c r="H192" s="134"/>
      <c r="I192" s="138"/>
    </row>
    <row r="193" spans="1:9">
      <c r="A193" s="160">
        <v>30</v>
      </c>
      <c r="B193" s="143" t="s">
        <v>299</v>
      </c>
      <c r="C193" s="4">
        <v>100</v>
      </c>
      <c r="D193" s="29" t="s">
        <v>121</v>
      </c>
      <c r="E193" s="121" t="s">
        <v>300</v>
      </c>
      <c r="F193" s="134"/>
      <c r="G193" s="134"/>
      <c r="H193" s="134"/>
      <c r="I193" s="138"/>
    </row>
    <row r="194" spans="1:9">
      <c r="A194" s="160">
        <v>31</v>
      </c>
      <c r="B194" s="143" t="s">
        <v>301</v>
      </c>
      <c r="C194" s="4">
        <v>100</v>
      </c>
      <c r="D194" s="29" t="s">
        <v>121</v>
      </c>
      <c r="E194" s="121" t="s">
        <v>300</v>
      </c>
      <c r="F194" s="134"/>
      <c r="G194" s="134"/>
      <c r="H194" s="134"/>
      <c r="I194" s="138"/>
    </row>
    <row r="195" spans="1:9">
      <c r="A195" s="160">
        <v>32</v>
      </c>
      <c r="B195" s="143" t="s">
        <v>381</v>
      </c>
      <c r="C195" s="4">
        <v>5</v>
      </c>
      <c r="D195" s="1" t="s">
        <v>357</v>
      </c>
      <c r="E195" s="121" t="s">
        <v>302</v>
      </c>
      <c r="F195" s="134"/>
      <c r="G195" s="134"/>
      <c r="H195" s="134"/>
      <c r="I195" s="138"/>
    </row>
    <row r="196" spans="1:9">
      <c r="A196" s="160">
        <v>33</v>
      </c>
      <c r="B196" s="143" t="s">
        <v>382</v>
      </c>
      <c r="C196" s="4">
        <v>5</v>
      </c>
      <c r="D196" s="1" t="s">
        <v>357</v>
      </c>
      <c r="E196" s="121" t="s">
        <v>303</v>
      </c>
      <c r="F196" s="134"/>
      <c r="G196" s="134"/>
      <c r="H196" s="134"/>
      <c r="I196" s="138"/>
    </row>
    <row r="197" spans="1:9">
      <c r="A197" s="160">
        <v>34</v>
      </c>
      <c r="B197" s="143" t="s">
        <v>383</v>
      </c>
      <c r="C197" s="4">
        <v>10</v>
      </c>
      <c r="D197" s="1" t="s">
        <v>357</v>
      </c>
      <c r="E197" s="121"/>
      <c r="F197" s="134"/>
      <c r="G197" s="134"/>
      <c r="H197" s="134"/>
      <c r="I197" s="138"/>
    </row>
    <row r="198" spans="1:9">
      <c r="A198" s="160">
        <v>35</v>
      </c>
      <c r="B198" s="143" t="s">
        <v>384</v>
      </c>
      <c r="C198" s="4">
        <v>50</v>
      </c>
      <c r="D198" s="1" t="s">
        <v>357</v>
      </c>
      <c r="E198" s="121" t="s">
        <v>304</v>
      </c>
      <c r="F198" s="134"/>
      <c r="G198" s="134"/>
      <c r="H198" s="134"/>
      <c r="I198" s="138"/>
    </row>
    <row r="199" spans="1:9">
      <c r="A199" s="160">
        <v>36</v>
      </c>
      <c r="B199" s="143" t="s">
        <v>385</v>
      </c>
      <c r="C199" s="4">
        <v>20</v>
      </c>
      <c r="D199" s="1" t="s">
        <v>357</v>
      </c>
      <c r="E199" s="121" t="s">
        <v>305</v>
      </c>
      <c r="F199" s="134"/>
      <c r="G199" s="134"/>
      <c r="H199" s="134"/>
      <c r="I199" s="138"/>
    </row>
    <row r="200" spans="1:9">
      <c r="A200" s="160">
        <v>37</v>
      </c>
      <c r="B200" s="143" t="s">
        <v>386</v>
      </c>
      <c r="C200" s="4">
        <v>5</v>
      </c>
      <c r="D200" s="1" t="s">
        <v>357</v>
      </c>
      <c r="E200" s="121" t="s">
        <v>306</v>
      </c>
      <c r="F200" s="134"/>
      <c r="G200" s="134"/>
      <c r="H200" s="134"/>
      <c r="I200" s="138"/>
    </row>
    <row r="201" spans="1:9">
      <c r="A201" s="160">
        <v>38</v>
      </c>
      <c r="B201" s="143" t="s">
        <v>387</v>
      </c>
      <c r="C201" s="4">
        <v>5</v>
      </c>
      <c r="D201" s="1" t="s">
        <v>357</v>
      </c>
      <c r="E201" s="121" t="s">
        <v>307</v>
      </c>
      <c r="F201" s="134"/>
      <c r="G201" s="134"/>
      <c r="H201" s="134"/>
      <c r="I201" s="138"/>
    </row>
    <row r="202" spans="1:9">
      <c r="A202" s="160">
        <v>39</v>
      </c>
      <c r="B202" s="143" t="s">
        <v>388</v>
      </c>
      <c r="C202" s="4">
        <v>5</v>
      </c>
      <c r="D202" s="1" t="s">
        <v>357</v>
      </c>
      <c r="E202" s="121" t="s">
        <v>308</v>
      </c>
      <c r="F202" s="134"/>
      <c r="G202" s="134"/>
      <c r="H202" s="134"/>
      <c r="I202" s="138"/>
    </row>
    <row r="203" spans="1:9">
      <c r="A203" s="160">
        <v>40</v>
      </c>
      <c r="B203" s="143" t="s">
        <v>389</v>
      </c>
      <c r="C203" s="4">
        <v>5</v>
      </c>
      <c r="D203" s="1" t="s">
        <v>357</v>
      </c>
      <c r="E203" s="121" t="s">
        <v>309</v>
      </c>
      <c r="F203" s="134"/>
      <c r="G203" s="134"/>
      <c r="H203" s="134"/>
      <c r="I203" s="138"/>
    </row>
    <row r="204" spans="1:9">
      <c r="A204" s="160">
        <v>41</v>
      </c>
      <c r="B204" s="143" t="s">
        <v>390</v>
      </c>
      <c r="C204" s="4">
        <v>10</v>
      </c>
      <c r="D204" s="1" t="s">
        <v>357</v>
      </c>
      <c r="E204" s="121" t="s">
        <v>310</v>
      </c>
      <c r="F204" s="134"/>
      <c r="G204" s="134"/>
      <c r="H204" s="134"/>
      <c r="I204" s="138"/>
    </row>
    <row r="205" spans="1:9">
      <c r="A205" s="160">
        <v>42</v>
      </c>
      <c r="B205" s="149" t="s">
        <v>311</v>
      </c>
      <c r="C205" s="4">
        <v>1000</v>
      </c>
      <c r="D205" s="31" t="s">
        <v>122</v>
      </c>
      <c r="E205" s="121" t="s">
        <v>111</v>
      </c>
      <c r="F205" s="134"/>
      <c r="G205" s="134"/>
      <c r="H205" s="134"/>
      <c r="I205" s="138"/>
    </row>
    <row r="206" spans="1:9">
      <c r="A206" s="160">
        <v>43</v>
      </c>
      <c r="B206" s="143" t="s">
        <v>342</v>
      </c>
      <c r="C206" s="4">
        <v>200</v>
      </c>
      <c r="D206" s="29" t="s">
        <v>122</v>
      </c>
      <c r="E206" s="121" t="s">
        <v>61</v>
      </c>
      <c r="F206" s="134"/>
      <c r="G206" s="134"/>
      <c r="H206" s="134"/>
      <c r="I206" s="138"/>
    </row>
    <row r="207" spans="1:9">
      <c r="A207" s="160">
        <v>44</v>
      </c>
      <c r="B207" s="143" t="s">
        <v>359</v>
      </c>
      <c r="C207" s="4">
        <v>40</v>
      </c>
      <c r="D207" s="1" t="s">
        <v>357</v>
      </c>
      <c r="E207" s="121" t="s">
        <v>312</v>
      </c>
      <c r="F207" s="134"/>
      <c r="G207" s="134"/>
      <c r="H207" s="134"/>
      <c r="I207" s="138"/>
    </row>
    <row r="208" spans="1:9">
      <c r="A208" s="160">
        <v>45</v>
      </c>
      <c r="B208" s="143" t="s">
        <v>360</v>
      </c>
      <c r="C208" s="4">
        <v>40</v>
      </c>
      <c r="D208" s="1" t="s">
        <v>357</v>
      </c>
      <c r="E208" s="121" t="s">
        <v>312</v>
      </c>
      <c r="F208" s="134"/>
      <c r="G208" s="134"/>
      <c r="H208" s="134"/>
      <c r="I208" s="138"/>
    </row>
    <row r="209" spans="1:9">
      <c r="A209" s="160">
        <v>46</v>
      </c>
      <c r="B209" s="143" t="s">
        <v>361</v>
      </c>
      <c r="C209" s="4">
        <v>30</v>
      </c>
      <c r="D209" s="1" t="s">
        <v>357</v>
      </c>
      <c r="E209" s="121" t="s">
        <v>313</v>
      </c>
      <c r="F209" s="134"/>
      <c r="G209" s="134"/>
      <c r="H209" s="134"/>
      <c r="I209" s="138"/>
    </row>
    <row r="210" spans="1:9">
      <c r="A210" s="160">
        <v>47</v>
      </c>
      <c r="B210" s="143" t="s">
        <v>362</v>
      </c>
      <c r="C210" s="4">
        <v>30</v>
      </c>
      <c r="D210" s="1" t="s">
        <v>357</v>
      </c>
      <c r="E210" s="121" t="s">
        <v>313</v>
      </c>
      <c r="F210" s="134"/>
      <c r="G210" s="134"/>
      <c r="H210" s="134"/>
      <c r="I210" s="138"/>
    </row>
    <row r="211" spans="1:9" ht="24">
      <c r="A211" s="160">
        <v>48</v>
      </c>
      <c r="B211" s="143" t="s">
        <v>363</v>
      </c>
      <c r="C211" s="4">
        <v>30</v>
      </c>
      <c r="D211" s="1" t="s">
        <v>357</v>
      </c>
      <c r="E211" s="121"/>
      <c r="F211" s="134"/>
      <c r="G211" s="134"/>
      <c r="H211" s="134"/>
      <c r="I211" s="138"/>
    </row>
    <row r="212" spans="1:9" ht="24">
      <c r="A212" s="160">
        <v>49</v>
      </c>
      <c r="B212" s="143" t="s">
        <v>364</v>
      </c>
      <c r="C212" s="4">
        <v>30</v>
      </c>
      <c r="D212" s="1" t="s">
        <v>357</v>
      </c>
      <c r="E212" s="121"/>
      <c r="F212" s="134"/>
      <c r="G212" s="134"/>
      <c r="H212" s="134"/>
      <c r="I212" s="138"/>
    </row>
    <row r="213" spans="1:9">
      <c r="A213" s="160">
        <v>50</v>
      </c>
      <c r="B213" s="143" t="s">
        <v>365</v>
      </c>
      <c r="C213" s="4">
        <v>40</v>
      </c>
      <c r="D213" s="1" t="s">
        <v>357</v>
      </c>
      <c r="E213" s="121" t="s">
        <v>314</v>
      </c>
      <c r="F213" s="134"/>
      <c r="G213" s="134"/>
      <c r="H213" s="134"/>
      <c r="I213" s="138"/>
    </row>
    <row r="214" spans="1:9">
      <c r="A214" s="160">
        <v>51</v>
      </c>
      <c r="B214" s="143" t="s">
        <v>315</v>
      </c>
      <c r="C214" s="4">
        <v>150</v>
      </c>
      <c r="D214" s="29" t="s">
        <v>122</v>
      </c>
      <c r="E214" s="121" t="s">
        <v>316</v>
      </c>
      <c r="F214" s="134"/>
      <c r="G214" s="134"/>
      <c r="H214" s="134"/>
      <c r="I214" s="138"/>
    </row>
    <row r="215" spans="1:9">
      <c r="A215" s="160">
        <v>52</v>
      </c>
      <c r="B215" s="143" t="s">
        <v>317</v>
      </c>
      <c r="C215" s="4">
        <v>150</v>
      </c>
      <c r="D215" s="29" t="s">
        <v>122</v>
      </c>
      <c r="E215" s="121" t="s">
        <v>318</v>
      </c>
      <c r="F215" s="134"/>
      <c r="G215" s="134"/>
      <c r="H215" s="134"/>
      <c r="I215" s="138"/>
    </row>
    <row r="216" spans="1:9">
      <c r="A216" s="160">
        <v>53</v>
      </c>
      <c r="B216" s="143" t="s">
        <v>319</v>
      </c>
      <c r="C216" s="4">
        <v>100</v>
      </c>
      <c r="D216" s="29" t="s">
        <v>121</v>
      </c>
      <c r="E216" s="121" t="s">
        <v>92</v>
      </c>
      <c r="F216" s="134"/>
      <c r="G216" s="134"/>
      <c r="H216" s="134"/>
      <c r="I216" s="138"/>
    </row>
    <row r="217" spans="1:9">
      <c r="A217" s="160">
        <v>54</v>
      </c>
      <c r="B217" s="143" t="s">
        <v>320</v>
      </c>
      <c r="C217" s="4">
        <v>20</v>
      </c>
      <c r="D217" s="29" t="s">
        <v>8</v>
      </c>
      <c r="E217" s="121" t="s">
        <v>321</v>
      </c>
      <c r="F217" s="134"/>
      <c r="G217" s="134"/>
      <c r="H217" s="134"/>
      <c r="I217" s="138"/>
    </row>
    <row r="218" spans="1:9">
      <c r="A218" s="160">
        <v>55</v>
      </c>
      <c r="B218" s="143" t="s">
        <v>322</v>
      </c>
      <c r="C218" s="4">
        <v>20</v>
      </c>
      <c r="D218" s="29" t="s">
        <v>8</v>
      </c>
      <c r="E218" s="121" t="s">
        <v>321</v>
      </c>
      <c r="F218" s="134"/>
      <c r="G218" s="134"/>
      <c r="H218" s="134"/>
      <c r="I218" s="138"/>
    </row>
    <row r="219" spans="1:9">
      <c r="A219" s="160">
        <v>56</v>
      </c>
      <c r="B219" s="143" t="s">
        <v>323</v>
      </c>
      <c r="C219" s="4">
        <v>400</v>
      </c>
      <c r="D219" s="29" t="s">
        <v>122</v>
      </c>
      <c r="E219" s="121" t="s">
        <v>324</v>
      </c>
      <c r="F219" s="134"/>
      <c r="G219" s="134"/>
      <c r="H219" s="134"/>
      <c r="I219" s="138"/>
    </row>
    <row r="220" spans="1:9">
      <c r="A220" s="160">
        <v>57</v>
      </c>
      <c r="B220" s="143" t="s">
        <v>325</v>
      </c>
      <c r="C220" s="4">
        <v>50</v>
      </c>
      <c r="D220" s="29" t="s">
        <v>4</v>
      </c>
      <c r="E220" s="121" t="s">
        <v>326</v>
      </c>
      <c r="F220" s="134"/>
      <c r="G220" s="134"/>
      <c r="H220" s="134"/>
      <c r="I220" s="138"/>
    </row>
    <row r="221" spans="1:9">
      <c r="A221" s="160">
        <v>58</v>
      </c>
      <c r="B221" s="143" t="s">
        <v>327</v>
      </c>
      <c r="C221" s="4">
        <v>1000</v>
      </c>
      <c r="D221" s="29" t="s">
        <v>125</v>
      </c>
      <c r="E221" s="121" t="s">
        <v>328</v>
      </c>
      <c r="F221" s="134"/>
      <c r="G221" s="134"/>
      <c r="H221" s="134"/>
      <c r="I221" s="138"/>
    </row>
    <row r="222" spans="1:9">
      <c r="A222" s="160">
        <v>59</v>
      </c>
      <c r="B222" s="143" t="s">
        <v>391</v>
      </c>
      <c r="C222" s="4">
        <v>5</v>
      </c>
      <c r="D222" s="1" t="s">
        <v>357</v>
      </c>
      <c r="E222" s="121" t="s">
        <v>31</v>
      </c>
      <c r="F222" s="134"/>
      <c r="G222" s="134"/>
      <c r="H222" s="134"/>
      <c r="I222" s="138"/>
    </row>
    <row r="223" spans="1:9">
      <c r="A223" s="160">
        <v>60</v>
      </c>
      <c r="B223" s="143" t="s">
        <v>366</v>
      </c>
      <c r="C223" s="4">
        <v>180</v>
      </c>
      <c r="D223" s="1" t="s">
        <v>357</v>
      </c>
      <c r="E223" s="121" t="s">
        <v>108</v>
      </c>
      <c r="F223" s="134"/>
      <c r="G223" s="134"/>
      <c r="H223" s="134"/>
      <c r="I223" s="138"/>
    </row>
    <row r="224" spans="1:9">
      <c r="A224" s="160">
        <v>61</v>
      </c>
      <c r="B224" s="143" t="s">
        <v>329</v>
      </c>
      <c r="C224" s="4">
        <v>500</v>
      </c>
      <c r="D224" s="29" t="s">
        <v>4</v>
      </c>
      <c r="E224" s="121" t="s">
        <v>330</v>
      </c>
      <c r="F224" s="134"/>
      <c r="G224" s="134"/>
      <c r="H224" s="134"/>
      <c r="I224" s="138"/>
    </row>
    <row r="225" spans="1:9">
      <c r="A225" s="160">
        <v>62</v>
      </c>
      <c r="B225" s="143" t="s">
        <v>331</v>
      </c>
      <c r="C225" s="4">
        <v>5000</v>
      </c>
      <c r="D225" s="29" t="s">
        <v>122</v>
      </c>
      <c r="E225" s="121" t="s">
        <v>330</v>
      </c>
      <c r="F225" s="134"/>
      <c r="G225" s="134"/>
      <c r="H225" s="134"/>
      <c r="I225" s="138"/>
    </row>
    <row r="226" spans="1:9">
      <c r="A226" s="160">
        <v>63</v>
      </c>
      <c r="B226" s="143" t="s">
        <v>332</v>
      </c>
      <c r="C226" s="4">
        <v>50</v>
      </c>
      <c r="D226" s="29" t="s">
        <v>8</v>
      </c>
      <c r="E226" s="127" t="s">
        <v>333</v>
      </c>
      <c r="F226" s="134"/>
      <c r="G226" s="134"/>
      <c r="H226" s="134"/>
      <c r="I226" s="138"/>
    </row>
    <row r="227" spans="1:9">
      <c r="A227" s="160">
        <v>64</v>
      </c>
      <c r="B227" s="143" t="s">
        <v>334</v>
      </c>
      <c r="C227" s="4">
        <v>10000</v>
      </c>
      <c r="D227" s="29" t="s">
        <v>122</v>
      </c>
      <c r="E227" s="121" t="s">
        <v>335</v>
      </c>
      <c r="F227" s="134"/>
      <c r="G227" s="134"/>
      <c r="H227" s="134"/>
      <c r="I227" s="138"/>
    </row>
    <row r="228" spans="1:9">
      <c r="A228" s="160">
        <v>65</v>
      </c>
      <c r="B228" s="143" t="s">
        <v>336</v>
      </c>
      <c r="C228" s="4">
        <v>1500</v>
      </c>
      <c r="D228" s="29" t="s">
        <v>122</v>
      </c>
      <c r="E228" s="121" t="s">
        <v>337</v>
      </c>
      <c r="F228" s="134"/>
      <c r="G228" s="134"/>
      <c r="H228" s="134"/>
      <c r="I228" s="138"/>
    </row>
    <row r="229" spans="1:9" ht="15.75" thickBot="1">
      <c r="A229" s="162">
        <v>66</v>
      </c>
      <c r="B229" s="150" t="s">
        <v>338</v>
      </c>
      <c r="C229" s="128">
        <v>30</v>
      </c>
      <c r="D229" s="129" t="s">
        <v>339</v>
      </c>
      <c r="E229" s="130" t="s">
        <v>340</v>
      </c>
      <c r="F229" s="134"/>
      <c r="G229" s="134"/>
      <c r="H229" s="134"/>
      <c r="I229" s="138"/>
    </row>
    <row r="233" spans="1:9">
      <c r="B233" s="194" t="s">
        <v>417</v>
      </c>
      <c r="C233" s="194"/>
      <c r="D233" s="195"/>
      <c r="E233" s="193"/>
      <c r="F233" s="196" t="s">
        <v>418</v>
      </c>
    </row>
    <row r="234" spans="1:9">
      <c r="B234" s="196" t="s">
        <v>419</v>
      </c>
      <c r="C234" s="196"/>
      <c r="D234" s="197"/>
      <c r="E234" s="193"/>
      <c r="F234" s="196" t="s">
        <v>420</v>
      </c>
    </row>
    <row r="235" spans="1:9">
      <c r="B235" s="15"/>
      <c r="C235" s="198"/>
      <c r="D235" s="15"/>
      <c r="E235" s="15"/>
      <c r="F235" s="15"/>
    </row>
    <row r="236" spans="1:9">
      <c r="B236" s="15"/>
      <c r="C236" s="43"/>
      <c r="D236" s="15"/>
      <c r="E236" s="15"/>
      <c r="F236" s="15"/>
    </row>
  </sheetData>
  <pageMargins left="0.33" right="0.70866141732283472" top="0.33" bottom="0.48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4"/>
  <sheetViews>
    <sheetView topLeftCell="A210" workbookViewId="0">
      <selection activeCell="B234" sqref="B234"/>
    </sheetView>
  </sheetViews>
  <sheetFormatPr defaultRowHeight="15"/>
  <cols>
    <col min="1" max="1" width="5.7109375" style="157" customWidth="1"/>
    <col min="2" max="2" width="40.42578125" style="186" customWidth="1"/>
    <col min="3" max="3" width="8.42578125" style="164" customWidth="1"/>
    <col min="4" max="4" width="10" style="164" customWidth="1"/>
    <col min="5" max="5" width="21.7109375" style="151" customWidth="1"/>
    <col min="6" max="6" width="17.42578125" style="151" customWidth="1"/>
    <col min="7" max="7" width="24.85546875" style="151" customWidth="1"/>
  </cols>
  <sheetData>
    <row r="2" spans="1:7" ht="18">
      <c r="B2" s="183" t="s">
        <v>349</v>
      </c>
      <c r="C2" s="163"/>
      <c r="D2" s="163"/>
      <c r="E2" s="152"/>
      <c r="F2" s="152"/>
      <c r="G2" s="152" t="s">
        <v>350</v>
      </c>
    </row>
    <row r="3" spans="1:7" ht="15.75" thickBot="1">
      <c r="B3" s="184"/>
    </row>
    <row r="4" spans="1:7" ht="39" thickBot="1">
      <c r="A4" s="131" t="s">
        <v>226</v>
      </c>
      <c r="B4" s="185" t="s">
        <v>0</v>
      </c>
      <c r="C4" s="132" t="s">
        <v>1</v>
      </c>
      <c r="D4" s="132" t="s">
        <v>3</v>
      </c>
      <c r="E4" s="132" t="s">
        <v>345</v>
      </c>
      <c r="F4" s="136" t="s">
        <v>356</v>
      </c>
      <c r="G4" s="136" t="s">
        <v>352</v>
      </c>
    </row>
    <row r="5" spans="1:7" ht="15.75" thickBot="1">
      <c r="A5" s="131">
        <v>1</v>
      </c>
      <c r="B5" s="131">
        <v>2</v>
      </c>
      <c r="C5" s="132">
        <v>3</v>
      </c>
      <c r="D5" s="132">
        <v>4</v>
      </c>
      <c r="E5" s="132">
        <v>5</v>
      </c>
      <c r="F5" s="136">
        <v>6</v>
      </c>
      <c r="G5" s="192">
        <v>7</v>
      </c>
    </row>
    <row r="6" spans="1:7" ht="25.5">
      <c r="A6" s="115">
        <v>1</v>
      </c>
      <c r="B6" s="142" t="s">
        <v>120</v>
      </c>
      <c r="C6" s="24"/>
      <c r="D6" s="24"/>
      <c r="E6" s="13"/>
      <c r="F6" s="190" t="s">
        <v>351</v>
      </c>
      <c r="G6" s="191"/>
    </row>
    <row r="7" spans="1:7">
      <c r="A7" s="158">
        <v>1</v>
      </c>
      <c r="B7" s="143" t="s">
        <v>123</v>
      </c>
      <c r="C7" s="1">
        <v>7000</v>
      </c>
      <c r="D7" s="1" t="s">
        <v>4</v>
      </c>
      <c r="E7" s="68"/>
      <c r="F7" s="153"/>
      <c r="G7" s="153"/>
    </row>
    <row r="8" spans="1:7">
      <c r="A8" s="158">
        <v>2</v>
      </c>
      <c r="B8" s="143" t="s">
        <v>222</v>
      </c>
      <c r="C8" s="1">
        <v>5010</v>
      </c>
      <c r="D8" s="1" t="s">
        <v>122</v>
      </c>
      <c r="E8" s="68"/>
      <c r="F8" s="153"/>
      <c r="G8" s="153"/>
    </row>
    <row r="9" spans="1:7">
      <c r="A9" s="158">
        <v>3</v>
      </c>
      <c r="B9" s="143" t="s">
        <v>221</v>
      </c>
      <c r="C9" s="1">
        <v>1000</v>
      </c>
      <c r="D9" s="1" t="s">
        <v>122</v>
      </c>
      <c r="E9" s="68"/>
      <c r="F9" s="153"/>
      <c r="G9" s="153"/>
    </row>
    <row r="10" spans="1:7">
      <c r="A10" s="158">
        <v>4</v>
      </c>
      <c r="B10" s="143" t="s">
        <v>126</v>
      </c>
      <c r="C10" s="1">
        <v>500</v>
      </c>
      <c r="D10" s="1" t="s">
        <v>125</v>
      </c>
      <c r="E10" s="68"/>
      <c r="F10" s="153"/>
      <c r="G10" s="153"/>
    </row>
    <row r="11" spans="1:7">
      <c r="A11" s="158">
        <v>5</v>
      </c>
      <c r="B11" s="143" t="s">
        <v>127</v>
      </c>
      <c r="C11" s="1">
        <v>2000</v>
      </c>
      <c r="D11" s="1" t="s">
        <v>122</v>
      </c>
      <c r="E11" s="68"/>
      <c r="F11" s="153"/>
      <c r="G11" s="153"/>
    </row>
    <row r="12" spans="1:7">
      <c r="A12" s="158">
        <v>6</v>
      </c>
      <c r="B12" s="143" t="s">
        <v>129</v>
      </c>
      <c r="C12" s="1">
        <v>500</v>
      </c>
      <c r="D12" s="1" t="s">
        <v>122</v>
      </c>
      <c r="E12" s="68"/>
      <c r="F12" s="153"/>
      <c r="G12" s="153"/>
    </row>
    <row r="13" spans="1:7">
      <c r="A13" s="158">
        <v>7</v>
      </c>
      <c r="B13" s="143" t="s">
        <v>130</v>
      </c>
      <c r="C13" s="1">
        <v>3000</v>
      </c>
      <c r="D13" s="1" t="s">
        <v>122</v>
      </c>
      <c r="E13" s="68"/>
      <c r="F13" s="153"/>
      <c r="G13" s="153"/>
    </row>
    <row r="14" spans="1:7">
      <c r="A14" s="158">
        <v>8</v>
      </c>
      <c r="B14" s="143" t="s">
        <v>131</v>
      </c>
      <c r="C14" s="1">
        <v>5100</v>
      </c>
      <c r="D14" s="1" t="s">
        <v>122</v>
      </c>
      <c r="E14" s="68"/>
      <c r="F14" s="153"/>
      <c r="G14" s="153"/>
    </row>
    <row r="15" spans="1:7">
      <c r="A15" s="158">
        <v>9</v>
      </c>
      <c r="B15" s="143" t="s">
        <v>132</v>
      </c>
      <c r="C15" s="1">
        <v>3000</v>
      </c>
      <c r="D15" s="1" t="s">
        <v>122</v>
      </c>
      <c r="E15" s="68"/>
      <c r="F15" s="153"/>
      <c r="G15" s="153"/>
    </row>
    <row r="16" spans="1:7">
      <c r="A16" s="158">
        <v>10</v>
      </c>
      <c r="B16" s="143" t="s">
        <v>133</v>
      </c>
      <c r="C16" s="1">
        <v>2100</v>
      </c>
      <c r="D16" s="1" t="s">
        <v>122</v>
      </c>
      <c r="E16" s="68"/>
      <c r="F16" s="153"/>
      <c r="G16" s="153"/>
    </row>
    <row r="17" spans="1:7">
      <c r="A17" s="158">
        <v>11</v>
      </c>
      <c r="B17" s="143" t="s">
        <v>134</v>
      </c>
      <c r="C17" s="1">
        <v>2800</v>
      </c>
      <c r="D17" s="1" t="s">
        <v>122</v>
      </c>
      <c r="E17" s="68"/>
      <c r="F17" s="153"/>
      <c r="G17" s="153"/>
    </row>
    <row r="18" spans="1:7">
      <c r="A18" s="158">
        <v>12</v>
      </c>
      <c r="B18" s="143" t="s">
        <v>217</v>
      </c>
      <c r="C18" s="1">
        <v>2100</v>
      </c>
      <c r="D18" s="1" t="s">
        <v>122</v>
      </c>
      <c r="E18" s="68"/>
      <c r="F18" s="153"/>
      <c r="G18" s="153"/>
    </row>
    <row r="19" spans="1:7">
      <c r="A19" s="158">
        <v>13</v>
      </c>
      <c r="B19" s="143" t="s">
        <v>22</v>
      </c>
      <c r="C19" s="1">
        <v>200</v>
      </c>
      <c r="D19" s="1" t="s">
        <v>8</v>
      </c>
      <c r="E19" s="68"/>
      <c r="F19" s="153"/>
      <c r="G19" s="153"/>
    </row>
    <row r="20" spans="1:7">
      <c r="A20" s="158">
        <v>14</v>
      </c>
      <c r="B20" s="143" t="s">
        <v>135</v>
      </c>
      <c r="C20" s="1">
        <v>2000</v>
      </c>
      <c r="D20" s="1" t="s">
        <v>122</v>
      </c>
      <c r="E20" s="68"/>
      <c r="F20" s="153"/>
      <c r="G20" s="153"/>
    </row>
    <row r="21" spans="1:7">
      <c r="A21" s="158">
        <v>15</v>
      </c>
      <c r="B21" s="143" t="s">
        <v>136</v>
      </c>
      <c r="C21" s="1">
        <v>500</v>
      </c>
      <c r="D21" s="1" t="s">
        <v>122</v>
      </c>
      <c r="E21" s="68"/>
      <c r="F21" s="153"/>
      <c r="G21" s="153"/>
    </row>
    <row r="22" spans="1:7">
      <c r="A22" s="158">
        <v>16</v>
      </c>
      <c r="B22" s="143" t="s">
        <v>137</v>
      </c>
      <c r="C22" s="1">
        <v>2000</v>
      </c>
      <c r="D22" s="1" t="s">
        <v>4</v>
      </c>
      <c r="E22" s="68"/>
      <c r="F22" s="153"/>
      <c r="G22" s="153"/>
    </row>
    <row r="23" spans="1:7">
      <c r="A23" s="158">
        <v>17</v>
      </c>
      <c r="B23" s="143" t="s">
        <v>138</v>
      </c>
      <c r="C23" s="1">
        <v>2000</v>
      </c>
      <c r="D23" s="1" t="s">
        <v>4</v>
      </c>
      <c r="E23" s="68"/>
      <c r="F23" s="153"/>
      <c r="G23" s="153"/>
    </row>
    <row r="24" spans="1:7">
      <c r="A24" s="158">
        <v>18</v>
      </c>
      <c r="B24" s="143" t="s">
        <v>139</v>
      </c>
      <c r="C24" s="1">
        <v>3000</v>
      </c>
      <c r="D24" s="1" t="s">
        <v>4</v>
      </c>
      <c r="E24" s="68"/>
      <c r="F24" s="153"/>
      <c r="G24" s="153"/>
    </row>
    <row r="25" spans="1:7">
      <c r="A25" s="158">
        <v>19</v>
      </c>
      <c r="B25" s="143" t="s">
        <v>140</v>
      </c>
      <c r="C25" s="1">
        <v>4000</v>
      </c>
      <c r="D25" s="1" t="s">
        <v>122</v>
      </c>
      <c r="E25" s="68"/>
      <c r="F25" s="153"/>
      <c r="G25" s="153"/>
    </row>
    <row r="26" spans="1:7">
      <c r="A26" s="158">
        <v>20</v>
      </c>
      <c r="B26" s="143" t="s">
        <v>141</v>
      </c>
      <c r="C26" s="1">
        <v>1000</v>
      </c>
      <c r="D26" s="1" t="s">
        <v>122</v>
      </c>
      <c r="E26" s="68"/>
      <c r="F26" s="153"/>
      <c r="G26" s="153"/>
    </row>
    <row r="27" spans="1:7">
      <c r="A27" s="158">
        <v>21</v>
      </c>
      <c r="B27" s="143" t="s">
        <v>142</v>
      </c>
      <c r="C27" s="1">
        <v>300</v>
      </c>
      <c r="D27" s="1" t="s">
        <v>122</v>
      </c>
      <c r="E27" s="68"/>
      <c r="F27" s="153"/>
      <c r="G27" s="153"/>
    </row>
    <row r="28" spans="1:7">
      <c r="A28" s="158">
        <v>22</v>
      </c>
      <c r="B28" s="143" t="s">
        <v>143</v>
      </c>
      <c r="C28" s="1">
        <v>10000</v>
      </c>
      <c r="D28" s="1" t="s">
        <v>4</v>
      </c>
      <c r="E28" s="68"/>
      <c r="F28" s="153"/>
      <c r="G28" s="153"/>
    </row>
    <row r="29" spans="1:7">
      <c r="A29" s="158">
        <v>23</v>
      </c>
      <c r="B29" s="143" t="s">
        <v>104</v>
      </c>
      <c r="C29" s="1">
        <v>20</v>
      </c>
      <c r="D29" s="1" t="s">
        <v>8</v>
      </c>
      <c r="E29" s="2"/>
      <c r="F29" s="153"/>
      <c r="G29" s="153"/>
    </row>
    <row r="30" spans="1:7" ht="24">
      <c r="A30" s="158">
        <v>24</v>
      </c>
      <c r="B30" s="143" t="s">
        <v>232</v>
      </c>
      <c r="C30" s="1">
        <v>20</v>
      </c>
      <c r="D30" s="1" t="s">
        <v>8</v>
      </c>
      <c r="E30" s="68"/>
      <c r="F30" s="153"/>
      <c r="G30" s="153"/>
    </row>
    <row r="31" spans="1:7">
      <c r="A31" s="158">
        <v>25</v>
      </c>
      <c r="B31" s="143" t="s">
        <v>145</v>
      </c>
      <c r="C31" s="1">
        <v>5000</v>
      </c>
      <c r="D31" s="1" t="s">
        <v>4</v>
      </c>
      <c r="E31" s="68"/>
      <c r="F31" s="153"/>
      <c r="G31" s="153"/>
    </row>
    <row r="32" spans="1:7">
      <c r="A32" s="158">
        <v>26</v>
      </c>
      <c r="B32" s="143" t="s">
        <v>115</v>
      </c>
      <c r="C32" s="1">
        <v>90</v>
      </c>
      <c r="D32" s="1" t="s">
        <v>125</v>
      </c>
      <c r="E32" s="2"/>
      <c r="F32" s="153"/>
      <c r="G32" s="153"/>
    </row>
    <row r="33" spans="1:7">
      <c r="A33" s="158">
        <v>27</v>
      </c>
      <c r="B33" s="143" t="s">
        <v>146</v>
      </c>
      <c r="C33" s="1">
        <v>2000</v>
      </c>
      <c r="D33" s="1" t="s">
        <v>4</v>
      </c>
      <c r="E33" s="68"/>
      <c r="F33" s="153"/>
      <c r="G33" s="153"/>
    </row>
    <row r="34" spans="1:7">
      <c r="A34" s="158">
        <v>28</v>
      </c>
      <c r="B34" s="143" t="s">
        <v>147</v>
      </c>
      <c r="C34" s="1">
        <v>10000</v>
      </c>
      <c r="D34" s="1" t="s">
        <v>4</v>
      </c>
      <c r="E34" s="68"/>
      <c r="F34" s="153"/>
      <c r="G34" s="153"/>
    </row>
    <row r="35" spans="1:7">
      <c r="A35" s="158">
        <v>29</v>
      </c>
      <c r="B35" s="143" t="s">
        <v>148</v>
      </c>
      <c r="C35" s="1">
        <v>2200</v>
      </c>
      <c r="D35" s="1" t="s">
        <v>4</v>
      </c>
      <c r="E35" s="68"/>
      <c r="F35" s="153"/>
      <c r="G35" s="153"/>
    </row>
    <row r="36" spans="1:7">
      <c r="A36" s="158">
        <v>30</v>
      </c>
      <c r="B36" s="143" t="s">
        <v>149</v>
      </c>
      <c r="C36" s="1">
        <v>2000</v>
      </c>
      <c r="D36" s="1" t="s">
        <v>8</v>
      </c>
      <c r="E36" s="68"/>
      <c r="F36" s="153"/>
      <c r="G36" s="153"/>
    </row>
    <row r="37" spans="1:7">
      <c r="A37" s="158">
        <v>31</v>
      </c>
      <c r="B37" s="143" t="s">
        <v>218</v>
      </c>
      <c r="C37" s="1">
        <v>8000</v>
      </c>
      <c r="D37" s="1" t="s">
        <v>4</v>
      </c>
      <c r="E37" s="68"/>
      <c r="F37" s="153"/>
      <c r="G37" s="153"/>
    </row>
    <row r="38" spans="1:7">
      <c r="A38" s="158">
        <v>32</v>
      </c>
      <c r="B38" s="143" t="s">
        <v>150</v>
      </c>
      <c r="C38" s="1">
        <v>1200</v>
      </c>
      <c r="D38" s="1" t="s">
        <v>4</v>
      </c>
      <c r="E38" s="68"/>
      <c r="F38" s="153"/>
      <c r="G38" s="153"/>
    </row>
    <row r="39" spans="1:7">
      <c r="A39" s="159">
        <v>33</v>
      </c>
      <c r="B39" s="144" t="s">
        <v>153</v>
      </c>
      <c r="C39" s="3">
        <v>1600</v>
      </c>
      <c r="D39" s="3" t="s">
        <v>4</v>
      </c>
      <c r="E39" s="84"/>
      <c r="F39" s="153"/>
      <c r="G39" s="153"/>
    </row>
    <row r="40" spans="1:7">
      <c r="A40" s="159">
        <v>34</v>
      </c>
      <c r="B40" s="144" t="s">
        <v>151</v>
      </c>
      <c r="C40" s="3">
        <v>1600</v>
      </c>
      <c r="D40" s="3" t="s">
        <v>4</v>
      </c>
      <c r="E40" s="84"/>
      <c r="F40" s="153"/>
      <c r="G40" s="153"/>
    </row>
    <row r="41" spans="1:7">
      <c r="A41" s="158">
        <v>35</v>
      </c>
      <c r="B41" s="143" t="s">
        <v>152</v>
      </c>
      <c r="C41" s="1">
        <v>1300</v>
      </c>
      <c r="D41" s="1" t="s">
        <v>4</v>
      </c>
      <c r="E41" s="68"/>
      <c r="F41" s="153"/>
      <c r="G41" s="153"/>
    </row>
    <row r="42" spans="1:7">
      <c r="A42" s="158">
        <v>36</v>
      </c>
      <c r="B42" s="143" t="s">
        <v>154</v>
      </c>
      <c r="C42" s="1">
        <v>800</v>
      </c>
      <c r="D42" s="1" t="s">
        <v>4</v>
      </c>
      <c r="E42" s="68"/>
      <c r="F42" s="153"/>
      <c r="G42" s="153"/>
    </row>
    <row r="43" spans="1:7">
      <c r="A43" s="158">
        <v>37</v>
      </c>
      <c r="B43" s="145" t="s">
        <v>223</v>
      </c>
      <c r="C43" s="1">
        <v>30</v>
      </c>
      <c r="D43" s="1" t="s">
        <v>122</v>
      </c>
      <c r="E43" s="68"/>
      <c r="F43" s="153"/>
      <c r="G43" s="153"/>
    </row>
    <row r="44" spans="1:7">
      <c r="A44" s="158">
        <v>38</v>
      </c>
      <c r="B44" s="145" t="s">
        <v>225</v>
      </c>
      <c r="C44" s="1">
        <v>60</v>
      </c>
      <c r="D44" s="1" t="s">
        <v>122</v>
      </c>
      <c r="E44" s="68"/>
      <c r="F44" s="153"/>
      <c r="G44" s="153"/>
    </row>
    <row r="45" spans="1:7">
      <c r="A45" s="158">
        <v>39</v>
      </c>
      <c r="B45" s="143" t="s">
        <v>155</v>
      </c>
      <c r="C45" s="1">
        <v>5000</v>
      </c>
      <c r="D45" s="1" t="s">
        <v>4</v>
      </c>
      <c r="E45" s="68"/>
      <c r="F45" s="153"/>
      <c r="G45" s="153"/>
    </row>
    <row r="46" spans="1:7">
      <c r="A46" s="158">
        <v>40</v>
      </c>
      <c r="B46" s="143" t="s">
        <v>156</v>
      </c>
      <c r="C46" s="1">
        <v>2000</v>
      </c>
      <c r="D46" s="1" t="s">
        <v>8</v>
      </c>
      <c r="E46" s="68"/>
      <c r="F46" s="153"/>
      <c r="G46" s="153"/>
    </row>
    <row r="47" spans="1:7">
      <c r="A47" s="158">
        <v>41</v>
      </c>
      <c r="B47" s="143" t="s">
        <v>157</v>
      </c>
      <c r="C47" s="1">
        <v>12000</v>
      </c>
      <c r="D47" s="1" t="s">
        <v>122</v>
      </c>
      <c r="E47" s="68"/>
      <c r="F47" s="153"/>
      <c r="G47" s="153"/>
    </row>
    <row r="48" spans="1:7">
      <c r="A48" s="158">
        <v>42</v>
      </c>
      <c r="B48" s="143" t="s">
        <v>159</v>
      </c>
      <c r="C48" s="1">
        <v>8000</v>
      </c>
      <c r="D48" s="1" t="s">
        <v>8</v>
      </c>
      <c r="E48" s="68"/>
      <c r="F48" s="153"/>
      <c r="G48" s="153"/>
    </row>
    <row r="49" spans="1:7">
      <c r="A49" s="159">
        <v>43</v>
      </c>
      <c r="B49" s="143" t="s">
        <v>158</v>
      </c>
      <c r="C49" s="1">
        <v>20000</v>
      </c>
      <c r="D49" s="1" t="s">
        <v>4</v>
      </c>
      <c r="E49" s="68"/>
      <c r="F49" s="153"/>
      <c r="G49" s="153"/>
    </row>
    <row r="50" spans="1:7">
      <c r="A50" s="158">
        <v>44</v>
      </c>
      <c r="B50" s="143" t="s">
        <v>160</v>
      </c>
      <c r="C50" s="1">
        <v>6000</v>
      </c>
      <c r="D50" s="1" t="s">
        <v>4</v>
      </c>
      <c r="E50" s="68"/>
      <c r="F50" s="153"/>
      <c r="G50" s="153"/>
    </row>
    <row r="51" spans="1:7" ht="24">
      <c r="A51" s="158">
        <v>45</v>
      </c>
      <c r="B51" s="143" t="s">
        <v>161</v>
      </c>
      <c r="C51" s="1">
        <v>1920</v>
      </c>
      <c r="D51" s="1" t="s">
        <v>122</v>
      </c>
      <c r="E51" s="68"/>
      <c r="F51" s="153"/>
      <c r="G51" s="153"/>
    </row>
    <row r="52" spans="1:7">
      <c r="A52" s="158">
        <v>46</v>
      </c>
      <c r="B52" s="143" t="s">
        <v>162</v>
      </c>
      <c r="C52" s="1">
        <v>3000</v>
      </c>
      <c r="D52" s="1" t="s">
        <v>8</v>
      </c>
      <c r="E52" s="68"/>
      <c r="F52" s="153"/>
      <c r="G52" s="153"/>
    </row>
    <row r="53" spans="1:7">
      <c r="A53" s="158">
        <v>47</v>
      </c>
      <c r="B53" s="143" t="s">
        <v>163</v>
      </c>
      <c r="C53" s="1">
        <v>5000</v>
      </c>
      <c r="D53" s="1" t="s">
        <v>8</v>
      </c>
      <c r="E53" s="68"/>
      <c r="F53" s="153"/>
      <c r="G53" s="153"/>
    </row>
    <row r="54" spans="1:7">
      <c r="A54" s="158">
        <v>48</v>
      </c>
      <c r="B54" s="143" t="s">
        <v>165</v>
      </c>
      <c r="C54" s="1">
        <v>5000</v>
      </c>
      <c r="D54" s="1" t="s">
        <v>8</v>
      </c>
      <c r="E54" s="68"/>
      <c r="F54" s="153"/>
      <c r="G54" s="153"/>
    </row>
    <row r="55" spans="1:7">
      <c r="A55" s="158">
        <v>49</v>
      </c>
      <c r="B55" s="143" t="s">
        <v>164</v>
      </c>
      <c r="C55" s="1">
        <v>5000</v>
      </c>
      <c r="D55" s="1" t="s">
        <v>8</v>
      </c>
      <c r="E55" s="68"/>
      <c r="F55" s="153"/>
      <c r="G55" s="153"/>
    </row>
    <row r="56" spans="1:7">
      <c r="A56" s="158">
        <v>50</v>
      </c>
      <c r="B56" s="143" t="s">
        <v>167</v>
      </c>
      <c r="C56" s="1">
        <v>2000</v>
      </c>
      <c r="D56" s="1" t="s">
        <v>122</v>
      </c>
      <c r="E56" s="68"/>
      <c r="F56" s="153"/>
      <c r="G56" s="153"/>
    </row>
    <row r="57" spans="1:7">
      <c r="A57" s="158">
        <v>51</v>
      </c>
      <c r="B57" s="143" t="s">
        <v>166</v>
      </c>
      <c r="C57" s="1">
        <v>4000</v>
      </c>
      <c r="D57" s="1" t="s">
        <v>8</v>
      </c>
      <c r="E57" s="68"/>
      <c r="F57" s="153"/>
      <c r="G57" s="153"/>
    </row>
    <row r="58" spans="1:7">
      <c r="A58" s="158">
        <v>52</v>
      </c>
      <c r="B58" s="143" t="s">
        <v>168</v>
      </c>
      <c r="C58" s="1">
        <v>2000</v>
      </c>
      <c r="D58" s="1" t="s">
        <v>122</v>
      </c>
      <c r="E58" s="68"/>
      <c r="F58" s="153"/>
      <c r="G58" s="153"/>
    </row>
    <row r="59" spans="1:7">
      <c r="A59" s="158">
        <v>53</v>
      </c>
      <c r="B59" s="143" t="s">
        <v>169</v>
      </c>
      <c r="C59" s="1">
        <v>3000</v>
      </c>
      <c r="D59" s="1" t="s">
        <v>4</v>
      </c>
      <c r="E59" s="68"/>
      <c r="F59" s="153"/>
      <c r="G59" s="153"/>
    </row>
    <row r="60" spans="1:7">
      <c r="A60" s="158">
        <v>54</v>
      </c>
      <c r="B60" s="143" t="s">
        <v>392</v>
      </c>
      <c r="C60" s="1">
        <v>350</v>
      </c>
      <c r="D60" s="1" t="s">
        <v>357</v>
      </c>
      <c r="E60" s="68"/>
      <c r="F60" s="153"/>
      <c r="G60" s="153"/>
    </row>
    <row r="61" spans="1:7">
      <c r="A61" s="158">
        <v>55</v>
      </c>
      <c r="B61" s="143" t="s">
        <v>393</v>
      </c>
      <c r="C61" s="1">
        <v>300</v>
      </c>
      <c r="D61" s="1" t="s">
        <v>357</v>
      </c>
      <c r="E61" s="68"/>
      <c r="F61" s="153"/>
      <c r="G61" s="153"/>
    </row>
    <row r="62" spans="1:7">
      <c r="A62" s="158">
        <v>56</v>
      </c>
      <c r="B62" s="143" t="s">
        <v>170</v>
      </c>
      <c r="C62" s="1">
        <v>200</v>
      </c>
      <c r="D62" s="1" t="s">
        <v>8</v>
      </c>
      <c r="E62" s="68"/>
      <c r="F62" s="153"/>
      <c r="G62" s="153"/>
    </row>
    <row r="63" spans="1:7">
      <c r="A63" s="158">
        <v>57</v>
      </c>
      <c r="B63" s="143" t="s">
        <v>171</v>
      </c>
      <c r="C63" s="1">
        <v>8040</v>
      </c>
      <c r="D63" s="1" t="s">
        <v>122</v>
      </c>
      <c r="E63" s="68"/>
      <c r="F63" s="153"/>
      <c r="G63" s="153"/>
    </row>
    <row r="64" spans="1:7">
      <c r="A64" s="158">
        <v>58</v>
      </c>
      <c r="B64" s="143" t="s">
        <v>219</v>
      </c>
      <c r="C64" s="1">
        <v>200</v>
      </c>
      <c r="D64" s="1" t="s">
        <v>122</v>
      </c>
      <c r="E64" s="68"/>
      <c r="F64" s="153"/>
      <c r="G64" s="153"/>
    </row>
    <row r="65" spans="1:7">
      <c r="A65" s="158">
        <v>59</v>
      </c>
      <c r="B65" s="143" t="s">
        <v>220</v>
      </c>
      <c r="C65" s="1">
        <v>200</v>
      </c>
      <c r="D65" s="1" t="s">
        <v>122</v>
      </c>
      <c r="E65" s="68"/>
      <c r="F65" s="153"/>
      <c r="G65" s="153"/>
    </row>
    <row r="66" spans="1:7">
      <c r="A66" s="158">
        <v>60</v>
      </c>
      <c r="B66" s="143" t="s">
        <v>172</v>
      </c>
      <c r="C66" s="1">
        <v>3000</v>
      </c>
      <c r="D66" s="1" t="s">
        <v>4</v>
      </c>
      <c r="E66" s="68"/>
      <c r="F66" s="153"/>
      <c r="G66" s="153"/>
    </row>
    <row r="67" spans="1:7">
      <c r="A67" s="158">
        <v>61</v>
      </c>
      <c r="B67" s="143" t="s">
        <v>173</v>
      </c>
      <c r="C67" s="1">
        <v>5000</v>
      </c>
      <c r="D67" s="1" t="s">
        <v>4</v>
      </c>
      <c r="E67" s="68"/>
      <c r="F67" s="153"/>
      <c r="G67" s="153"/>
    </row>
    <row r="68" spans="1:7">
      <c r="A68" s="158">
        <v>62</v>
      </c>
      <c r="B68" s="143" t="s">
        <v>174</v>
      </c>
      <c r="C68" s="1">
        <v>5000</v>
      </c>
      <c r="D68" s="1" t="s">
        <v>4</v>
      </c>
      <c r="E68" s="68"/>
      <c r="F68" s="153"/>
      <c r="G68" s="153"/>
    </row>
    <row r="69" spans="1:7">
      <c r="A69" s="158">
        <v>63</v>
      </c>
      <c r="B69" s="143" t="s">
        <v>175</v>
      </c>
      <c r="C69" s="1">
        <v>200</v>
      </c>
      <c r="D69" s="1" t="s">
        <v>4</v>
      </c>
      <c r="E69" s="68"/>
      <c r="F69" s="153"/>
      <c r="G69" s="153"/>
    </row>
    <row r="70" spans="1:7">
      <c r="A70" s="158">
        <v>64</v>
      </c>
      <c r="B70" s="143" t="s">
        <v>176</v>
      </c>
      <c r="C70" s="1">
        <v>1500</v>
      </c>
      <c r="D70" s="1" t="s">
        <v>4</v>
      </c>
      <c r="E70" s="68"/>
      <c r="F70" s="153"/>
      <c r="G70" s="153"/>
    </row>
    <row r="71" spans="1:7">
      <c r="A71" s="158">
        <v>65</v>
      </c>
      <c r="B71" s="143" t="s">
        <v>394</v>
      </c>
      <c r="C71" s="1">
        <v>500</v>
      </c>
      <c r="D71" s="1" t="s">
        <v>357</v>
      </c>
      <c r="E71" s="68"/>
      <c r="F71" s="153"/>
      <c r="G71" s="153"/>
    </row>
    <row r="72" spans="1:7">
      <c r="A72" s="158">
        <v>66</v>
      </c>
      <c r="B72" s="143" t="s">
        <v>395</v>
      </c>
      <c r="C72" s="1">
        <v>1000</v>
      </c>
      <c r="D72" s="1" t="s">
        <v>357</v>
      </c>
      <c r="E72" s="68"/>
      <c r="F72" s="153"/>
      <c r="G72" s="153"/>
    </row>
    <row r="73" spans="1:7">
      <c r="A73" s="158">
        <v>67</v>
      </c>
      <c r="B73" s="143" t="s">
        <v>396</v>
      </c>
      <c r="C73" s="1">
        <v>500</v>
      </c>
      <c r="D73" s="1" t="s">
        <v>357</v>
      </c>
      <c r="E73" s="68"/>
      <c r="F73" s="153"/>
      <c r="G73" s="153"/>
    </row>
    <row r="74" spans="1:7">
      <c r="A74" s="158">
        <v>68</v>
      </c>
      <c r="B74" s="143" t="s">
        <v>397</v>
      </c>
      <c r="C74" s="1">
        <v>500</v>
      </c>
      <c r="D74" s="1" t="s">
        <v>357</v>
      </c>
      <c r="E74" s="68"/>
      <c r="F74" s="153"/>
      <c r="G74" s="153"/>
    </row>
    <row r="75" spans="1:7">
      <c r="A75" s="158">
        <v>69</v>
      </c>
      <c r="B75" s="143" t="s">
        <v>398</v>
      </c>
      <c r="C75" s="1">
        <v>200</v>
      </c>
      <c r="D75" s="1" t="s">
        <v>357</v>
      </c>
      <c r="E75" s="68"/>
      <c r="F75" s="153"/>
      <c r="G75" s="153"/>
    </row>
    <row r="76" spans="1:7">
      <c r="A76" s="158">
        <v>70</v>
      </c>
      <c r="B76" s="143" t="s">
        <v>399</v>
      </c>
      <c r="C76" s="1">
        <v>200</v>
      </c>
      <c r="D76" s="1" t="s">
        <v>357</v>
      </c>
      <c r="E76" s="68"/>
      <c r="F76" s="153"/>
      <c r="G76" s="153"/>
    </row>
    <row r="77" spans="1:7" ht="24">
      <c r="A77" s="158">
        <v>71</v>
      </c>
      <c r="B77" s="143" t="s">
        <v>400</v>
      </c>
      <c r="C77" s="1">
        <v>100</v>
      </c>
      <c r="D77" s="1" t="s">
        <v>357</v>
      </c>
      <c r="E77" s="68"/>
      <c r="F77" s="153"/>
      <c r="G77" s="153"/>
    </row>
    <row r="78" spans="1:7" ht="24">
      <c r="A78" s="158">
        <v>72</v>
      </c>
      <c r="B78" s="143" t="s">
        <v>401</v>
      </c>
      <c r="C78" s="1">
        <v>100</v>
      </c>
      <c r="D78" s="1" t="s">
        <v>357</v>
      </c>
      <c r="E78" s="68"/>
      <c r="F78" s="153"/>
      <c r="G78" s="153"/>
    </row>
    <row r="79" spans="1:7">
      <c r="A79" s="158">
        <v>73</v>
      </c>
      <c r="B79" s="143" t="s">
        <v>402</v>
      </c>
      <c r="C79" s="1">
        <v>100</v>
      </c>
      <c r="D79" s="1" t="s">
        <v>357</v>
      </c>
      <c r="E79" s="68"/>
      <c r="F79" s="153"/>
      <c r="G79" s="153"/>
    </row>
    <row r="80" spans="1:7">
      <c r="A80" s="158">
        <v>74</v>
      </c>
      <c r="B80" s="143" t="s">
        <v>403</v>
      </c>
      <c r="C80" s="1">
        <v>100</v>
      </c>
      <c r="D80" s="1" t="s">
        <v>357</v>
      </c>
      <c r="E80" s="68"/>
      <c r="F80" s="153"/>
      <c r="G80" s="153"/>
    </row>
    <row r="81" spans="1:7">
      <c r="A81" s="158">
        <v>75</v>
      </c>
      <c r="B81" s="143" t="s">
        <v>404</v>
      </c>
      <c r="C81" s="1">
        <v>100</v>
      </c>
      <c r="D81" s="1" t="s">
        <v>357</v>
      </c>
      <c r="E81" s="68"/>
      <c r="F81" s="153"/>
      <c r="G81" s="153"/>
    </row>
    <row r="82" spans="1:7">
      <c r="A82" s="158">
        <v>76</v>
      </c>
      <c r="B82" s="143" t="s">
        <v>405</v>
      </c>
      <c r="C82" s="1">
        <v>50</v>
      </c>
      <c r="D82" s="1" t="s">
        <v>357</v>
      </c>
      <c r="E82" s="68"/>
      <c r="F82" s="153"/>
      <c r="G82" s="153"/>
    </row>
    <row r="83" spans="1:7">
      <c r="A83" s="158">
        <v>77</v>
      </c>
      <c r="B83" s="143" t="s">
        <v>106</v>
      </c>
      <c r="C83" s="1">
        <v>150</v>
      </c>
      <c r="D83" s="1" t="s">
        <v>8</v>
      </c>
      <c r="E83" s="68"/>
      <c r="F83" s="153"/>
      <c r="G83" s="153"/>
    </row>
    <row r="84" spans="1:7">
      <c r="A84" s="158">
        <v>78</v>
      </c>
      <c r="B84" s="143" t="s">
        <v>177</v>
      </c>
      <c r="C84" s="1">
        <v>1500</v>
      </c>
      <c r="D84" s="1" t="s">
        <v>128</v>
      </c>
      <c r="E84" s="68"/>
      <c r="F84" s="153"/>
      <c r="G84" s="153"/>
    </row>
    <row r="85" spans="1:7">
      <c r="A85" s="158">
        <v>79</v>
      </c>
      <c r="B85" s="143" t="s">
        <v>178</v>
      </c>
      <c r="C85" s="1">
        <v>500</v>
      </c>
      <c r="D85" s="1" t="s">
        <v>4</v>
      </c>
      <c r="E85" s="68"/>
      <c r="F85" s="153"/>
      <c r="G85" s="153"/>
    </row>
    <row r="86" spans="1:7">
      <c r="A86" s="158">
        <v>80</v>
      </c>
      <c r="B86" s="143" t="s">
        <v>179</v>
      </c>
      <c r="C86" s="1">
        <v>3000</v>
      </c>
      <c r="D86" s="1" t="s">
        <v>128</v>
      </c>
      <c r="E86" s="68"/>
      <c r="F86" s="153"/>
      <c r="G86" s="153"/>
    </row>
    <row r="87" spans="1:7">
      <c r="A87" s="158">
        <v>81</v>
      </c>
      <c r="B87" s="143" t="s">
        <v>180</v>
      </c>
      <c r="C87" s="1">
        <v>100000</v>
      </c>
      <c r="D87" s="1" t="s">
        <v>4</v>
      </c>
      <c r="E87" s="68"/>
      <c r="F87" s="153"/>
      <c r="G87" s="153"/>
    </row>
    <row r="88" spans="1:7">
      <c r="A88" s="158">
        <v>82</v>
      </c>
      <c r="B88" s="143" t="s">
        <v>79</v>
      </c>
      <c r="C88" s="1">
        <v>300</v>
      </c>
      <c r="D88" s="1" t="s">
        <v>128</v>
      </c>
      <c r="E88" s="68"/>
      <c r="F88" s="153"/>
      <c r="G88" s="153"/>
    </row>
    <row r="89" spans="1:7" ht="36">
      <c r="A89" s="158">
        <v>83</v>
      </c>
      <c r="B89" s="143" t="s">
        <v>415</v>
      </c>
      <c r="C89" s="1">
        <v>120</v>
      </c>
      <c r="D89" s="1" t="s">
        <v>93</v>
      </c>
      <c r="E89" s="68"/>
      <c r="F89" s="153"/>
      <c r="G89" s="153"/>
    </row>
    <row r="90" spans="1:7" ht="48">
      <c r="A90" s="168">
        <v>84</v>
      </c>
      <c r="B90" s="143" t="s">
        <v>416</v>
      </c>
      <c r="C90" s="2">
        <v>150</v>
      </c>
      <c r="D90" s="2" t="s">
        <v>93</v>
      </c>
      <c r="E90" s="68"/>
      <c r="F90" s="153"/>
      <c r="G90" s="153"/>
    </row>
    <row r="91" spans="1:7">
      <c r="A91" s="168">
        <v>85</v>
      </c>
      <c r="B91" s="143" t="s">
        <v>211</v>
      </c>
      <c r="C91" s="1">
        <v>2000</v>
      </c>
      <c r="D91" s="1" t="s">
        <v>122</v>
      </c>
      <c r="E91" s="68"/>
      <c r="F91" s="153"/>
      <c r="G91" s="153"/>
    </row>
    <row r="92" spans="1:7">
      <c r="A92" s="168">
        <v>86</v>
      </c>
      <c r="B92" s="143" t="s">
        <v>182</v>
      </c>
      <c r="C92" s="1">
        <v>2000</v>
      </c>
      <c r="D92" s="1" t="s">
        <v>8</v>
      </c>
      <c r="E92" s="68"/>
      <c r="F92" s="153"/>
      <c r="G92" s="153"/>
    </row>
    <row r="93" spans="1:7">
      <c r="A93" s="168">
        <v>87</v>
      </c>
      <c r="B93" s="143" t="s">
        <v>183</v>
      </c>
      <c r="C93" s="1">
        <v>10000</v>
      </c>
      <c r="D93" s="1" t="s">
        <v>4</v>
      </c>
      <c r="E93" s="68"/>
      <c r="F93" s="153"/>
      <c r="G93" s="153"/>
    </row>
    <row r="94" spans="1:7">
      <c r="A94" s="168">
        <v>88</v>
      </c>
      <c r="B94" s="143" t="s">
        <v>184</v>
      </c>
      <c r="C94" s="1">
        <v>1000</v>
      </c>
      <c r="D94" s="1" t="s">
        <v>4</v>
      </c>
      <c r="E94" s="68"/>
      <c r="F94" s="153"/>
      <c r="G94" s="153"/>
    </row>
    <row r="95" spans="1:7">
      <c r="A95" s="168">
        <v>89</v>
      </c>
      <c r="B95" s="143" t="s">
        <v>185</v>
      </c>
      <c r="C95" s="1">
        <v>1000</v>
      </c>
      <c r="D95" s="1" t="s">
        <v>4</v>
      </c>
      <c r="E95" s="68"/>
      <c r="F95" s="153"/>
      <c r="G95" s="153"/>
    </row>
    <row r="96" spans="1:7">
      <c r="A96" s="168">
        <v>90</v>
      </c>
      <c r="B96" s="143" t="s">
        <v>186</v>
      </c>
      <c r="C96" s="1">
        <v>500</v>
      </c>
      <c r="D96" s="1" t="s">
        <v>8</v>
      </c>
      <c r="E96" s="68"/>
      <c r="F96" s="153"/>
      <c r="G96" s="153"/>
    </row>
    <row r="97" spans="1:7">
      <c r="A97" s="168">
        <v>91</v>
      </c>
      <c r="B97" s="143" t="s">
        <v>187</v>
      </c>
      <c r="C97" s="1">
        <v>1000</v>
      </c>
      <c r="D97" s="1" t="s">
        <v>8</v>
      </c>
      <c r="E97" s="68"/>
      <c r="F97" s="153"/>
      <c r="G97" s="153"/>
    </row>
    <row r="98" spans="1:7">
      <c r="A98" s="168">
        <v>92</v>
      </c>
      <c r="B98" s="143" t="s">
        <v>188</v>
      </c>
      <c r="C98" s="1">
        <v>40</v>
      </c>
      <c r="D98" s="1" t="s">
        <v>8</v>
      </c>
      <c r="E98" s="68"/>
      <c r="F98" s="153"/>
      <c r="G98" s="153"/>
    </row>
    <row r="99" spans="1:7">
      <c r="A99" s="168">
        <v>93</v>
      </c>
      <c r="B99" s="143" t="s">
        <v>190</v>
      </c>
      <c r="C99" s="1">
        <v>20</v>
      </c>
      <c r="D99" s="1" t="s">
        <v>8</v>
      </c>
      <c r="E99" s="68"/>
      <c r="F99" s="153"/>
      <c r="G99" s="153"/>
    </row>
    <row r="100" spans="1:7">
      <c r="A100" s="168">
        <v>94</v>
      </c>
      <c r="B100" s="143" t="s">
        <v>189</v>
      </c>
      <c r="C100" s="1">
        <v>40</v>
      </c>
      <c r="D100" s="1" t="s">
        <v>8</v>
      </c>
      <c r="E100" s="68"/>
      <c r="F100" s="153"/>
      <c r="G100" s="153"/>
    </row>
    <row r="101" spans="1:7">
      <c r="A101" s="168">
        <v>95</v>
      </c>
      <c r="B101" s="143" t="s">
        <v>191</v>
      </c>
      <c r="C101" s="1">
        <v>10</v>
      </c>
      <c r="D101" s="1" t="s">
        <v>8</v>
      </c>
      <c r="E101" s="68"/>
      <c r="F101" s="153"/>
      <c r="G101" s="153"/>
    </row>
    <row r="102" spans="1:7">
      <c r="A102" s="168">
        <v>96</v>
      </c>
      <c r="B102" s="143" t="s">
        <v>358</v>
      </c>
      <c r="C102" s="1">
        <v>1000</v>
      </c>
      <c r="D102" s="1" t="s">
        <v>93</v>
      </c>
      <c r="E102" s="68"/>
      <c r="F102" s="153"/>
      <c r="G102" s="153"/>
    </row>
    <row r="103" spans="1:7">
      <c r="A103" s="168">
        <v>97</v>
      </c>
      <c r="B103" s="143" t="s">
        <v>367</v>
      </c>
      <c r="C103" s="1">
        <v>3500</v>
      </c>
      <c r="D103" s="1" t="s">
        <v>93</v>
      </c>
      <c r="E103" s="68"/>
      <c r="F103" s="153"/>
      <c r="G103" s="153"/>
    </row>
    <row r="104" spans="1:7">
      <c r="A104" s="168">
        <v>98</v>
      </c>
      <c r="B104" s="143" t="s">
        <v>368</v>
      </c>
      <c r="C104" s="1">
        <v>2500</v>
      </c>
      <c r="D104" s="1" t="s">
        <v>93</v>
      </c>
      <c r="E104" s="68"/>
      <c r="F104" s="153"/>
      <c r="G104" s="153"/>
    </row>
    <row r="105" spans="1:7">
      <c r="A105" s="168">
        <v>99</v>
      </c>
      <c r="B105" s="143" t="s">
        <v>369</v>
      </c>
      <c r="C105" s="1">
        <v>1500</v>
      </c>
      <c r="D105" s="1" t="s">
        <v>93</v>
      </c>
      <c r="E105" s="68"/>
      <c r="F105" s="153"/>
      <c r="G105" s="153"/>
    </row>
    <row r="106" spans="1:7" ht="24">
      <c r="A106" s="168">
        <v>100</v>
      </c>
      <c r="B106" s="143" t="s">
        <v>370</v>
      </c>
      <c r="C106" s="1">
        <v>3500</v>
      </c>
      <c r="D106" s="1" t="s">
        <v>93</v>
      </c>
      <c r="E106" s="68"/>
      <c r="F106" s="153"/>
      <c r="G106" s="153"/>
    </row>
    <row r="107" spans="1:7">
      <c r="A107" s="168">
        <v>101</v>
      </c>
      <c r="B107" s="143" t="s">
        <v>371</v>
      </c>
      <c r="C107" s="1">
        <v>2000</v>
      </c>
      <c r="D107" s="1" t="s">
        <v>93</v>
      </c>
      <c r="E107" s="68"/>
      <c r="F107" s="153"/>
      <c r="G107" s="153"/>
    </row>
    <row r="108" spans="1:7" ht="25.5">
      <c r="A108" s="120">
        <v>2</v>
      </c>
      <c r="B108" s="142" t="s">
        <v>234</v>
      </c>
      <c r="C108" s="24"/>
      <c r="D108" s="187"/>
      <c r="E108" s="92"/>
      <c r="F108" s="174" t="s">
        <v>351</v>
      </c>
      <c r="G108" s="154"/>
    </row>
    <row r="109" spans="1:7">
      <c r="A109" s="160">
        <v>1</v>
      </c>
      <c r="B109" s="143" t="s">
        <v>406</v>
      </c>
      <c r="C109" s="4">
        <v>100</v>
      </c>
      <c r="D109" s="1" t="s">
        <v>357</v>
      </c>
      <c r="E109" s="66"/>
      <c r="F109" s="188"/>
      <c r="G109" s="189"/>
    </row>
    <row r="110" spans="1:7">
      <c r="A110" s="160">
        <v>2</v>
      </c>
      <c r="B110" s="143" t="s">
        <v>236</v>
      </c>
      <c r="C110" s="4">
        <v>900</v>
      </c>
      <c r="D110" s="29" t="s">
        <v>122</v>
      </c>
      <c r="E110" s="66"/>
      <c r="F110" s="153"/>
      <c r="G110" s="153"/>
    </row>
    <row r="111" spans="1:7">
      <c r="A111" s="160">
        <v>3</v>
      </c>
      <c r="B111" s="143" t="s">
        <v>237</v>
      </c>
      <c r="C111" s="4">
        <v>1200</v>
      </c>
      <c r="D111" s="29" t="s">
        <v>122</v>
      </c>
      <c r="E111" s="66"/>
      <c r="F111" s="153"/>
      <c r="G111" s="153"/>
    </row>
    <row r="112" spans="1:7">
      <c r="A112" s="160">
        <v>4</v>
      </c>
      <c r="B112" s="143" t="s">
        <v>238</v>
      </c>
      <c r="C112" s="4">
        <v>500</v>
      </c>
      <c r="D112" s="29" t="s">
        <v>4</v>
      </c>
      <c r="E112" s="66"/>
      <c r="F112" s="153"/>
      <c r="G112" s="153"/>
    </row>
    <row r="113" spans="1:7">
      <c r="A113" s="160">
        <v>5</v>
      </c>
      <c r="B113" s="143" t="s">
        <v>239</v>
      </c>
      <c r="C113" s="4">
        <v>1600</v>
      </c>
      <c r="D113" s="29" t="s">
        <v>125</v>
      </c>
      <c r="E113" s="66"/>
      <c r="F113" s="153"/>
      <c r="G113" s="153"/>
    </row>
    <row r="114" spans="1:7">
      <c r="A114" s="160">
        <v>6</v>
      </c>
      <c r="B114" s="143" t="s">
        <v>240</v>
      </c>
      <c r="C114" s="4">
        <v>500</v>
      </c>
      <c r="D114" s="29" t="s">
        <v>4</v>
      </c>
      <c r="E114" s="66"/>
      <c r="F114" s="153"/>
      <c r="G114" s="153"/>
    </row>
    <row r="115" spans="1:7">
      <c r="A115" s="160">
        <v>7</v>
      </c>
      <c r="B115" s="143" t="s">
        <v>241</v>
      </c>
      <c r="C115" s="4">
        <v>7200</v>
      </c>
      <c r="D115" s="29" t="s">
        <v>122</v>
      </c>
      <c r="E115" s="66"/>
      <c r="F115" s="153"/>
      <c r="G115" s="153"/>
    </row>
    <row r="116" spans="1:7">
      <c r="A116" s="160">
        <v>8</v>
      </c>
      <c r="B116" s="143" t="s">
        <v>242</v>
      </c>
      <c r="C116" s="4">
        <v>2000</v>
      </c>
      <c r="D116" s="29" t="s">
        <v>122</v>
      </c>
      <c r="E116" s="66"/>
      <c r="F116" s="153"/>
      <c r="G116" s="153"/>
    </row>
    <row r="117" spans="1:7">
      <c r="A117" s="160">
        <v>9</v>
      </c>
      <c r="B117" s="143" t="s">
        <v>243</v>
      </c>
      <c r="C117" s="4">
        <v>400</v>
      </c>
      <c r="D117" s="29" t="s">
        <v>8</v>
      </c>
      <c r="E117" s="67"/>
      <c r="F117" s="153"/>
      <c r="G117" s="153"/>
    </row>
    <row r="118" spans="1:7">
      <c r="A118" s="160">
        <v>10</v>
      </c>
      <c r="B118" s="143" t="s">
        <v>245</v>
      </c>
      <c r="C118" s="4">
        <v>60</v>
      </c>
      <c r="D118" s="29" t="s">
        <v>8</v>
      </c>
      <c r="E118" s="66"/>
      <c r="F118" s="153"/>
      <c r="G118" s="153"/>
    </row>
    <row r="119" spans="1:7">
      <c r="A119" s="160">
        <v>11</v>
      </c>
      <c r="B119" s="143" t="s">
        <v>246</v>
      </c>
      <c r="C119" s="4">
        <v>20</v>
      </c>
      <c r="D119" s="29" t="s">
        <v>8</v>
      </c>
      <c r="E119" s="66"/>
      <c r="F119" s="153"/>
      <c r="G119" s="153"/>
    </row>
    <row r="120" spans="1:7">
      <c r="A120" s="160">
        <v>12</v>
      </c>
      <c r="B120" s="143" t="s">
        <v>248</v>
      </c>
      <c r="C120" s="4">
        <v>500</v>
      </c>
      <c r="D120" s="29" t="s">
        <v>122</v>
      </c>
      <c r="E120" s="66"/>
      <c r="F120" s="153"/>
      <c r="G120" s="153"/>
    </row>
    <row r="121" spans="1:7">
      <c r="A121" s="160">
        <v>13</v>
      </c>
      <c r="B121" s="143" t="s">
        <v>249</v>
      </c>
      <c r="C121" s="4">
        <v>6000</v>
      </c>
      <c r="D121" s="29" t="s">
        <v>122</v>
      </c>
      <c r="E121" s="66"/>
      <c r="F121" s="153"/>
      <c r="G121" s="153"/>
    </row>
    <row r="122" spans="1:7">
      <c r="A122" s="160">
        <v>14</v>
      </c>
      <c r="B122" s="143" t="s">
        <v>250</v>
      </c>
      <c r="C122" s="4">
        <v>250</v>
      </c>
      <c r="D122" s="29" t="s">
        <v>122</v>
      </c>
      <c r="E122" s="66"/>
      <c r="F122" s="153"/>
      <c r="G122" s="153"/>
    </row>
    <row r="123" spans="1:7">
      <c r="A123" s="160">
        <v>15</v>
      </c>
      <c r="B123" s="143" t="s">
        <v>252</v>
      </c>
      <c r="C123" s="4">
        <v>300</v>
      </c>
      <c r="D123" s="29" t="s">
        <v>122</v>
      </c>
      <c r="E123" s="66"/>
      <c r="F123" s="153"/>
      <c r="G123" s="153"/>
    </row>
    <row r="124" spans="1:7">
      <c r="A124" s="160">
        <v>16</v>
      </c>
      <c r="B124" s="143" t="s">
        <v>254</v>
      </c>
      <c r="C124" s="4">
        <v>500</v>
      </c>
      <c r="D124" s="29" t="s">
        <v>122</v>
      </c>
      <c r="E124" s="66"/>
      <c r="F124" s="153"/>
      <c r="G124" s="153"/>
    </row>
    <row r="125" spans="1:7">
      <c r="A125" s="160">
        <v>17</v>
      </c>
      <c r="B125" s="143" t="s">
        <v>255</v>
      </c>
      <c r="C125" s="4">
        <v>300</v>
      </c>
      <c r="D125" s="29" t="s">
        <v>122</v>
      </c>
      <c r="E125" s="66"/>
      <c r="F125" s="153"/>
      <c r="G125" s="153"/>
    </row>
    <row r="126" spans="1:7">
      <c r="A126" s="160">
        <v>19</v>
      </c>
      <c r="B126" s="143" t="s">
        <v>407</v>
      </c>
      <c r="C126" s="4">
        <v>100</v>
      </c>
      <c r="D126" s="1" t="s">
        <v>357</v>
      </c>
      <c r="E126" s="66"/>
      <c r="F126" s="153"/>
      <c r="G126" s="153"/>
    </row>
    <row r="127" spans="1:7">
      <c r="A127" s="160">
        <v>20</v>
      </c>
      <c r="B127" s="143" t="s">
        <v>257</v>
      </c>
      <c r="C127" s="4">
        <v>100</v>
      </c>
      <c r="D127" s="29" t="s">
        <v>122</v>
      </c>
      <c r="E127" s="66"/>
      <c r="F127" s="153"/>
      <c r="G127" s="153"/>
    </row>
    <row r="128" spans="1:7">
      <c r="A128" s="160">
        <v>21</v>
      </c>
      <c r="B128" s="143" t="s">
        <v>258</v>
      </c>
      <c r="C128" s="4">
        <v>100</v>
      </c>
      <c r="D128" s="29" t="s">
        <v>8</v>
      </c>
      <c r="E128" s="66"/>
      <c r="F128" s="153"/>
      <c r="G128" s="153"/>
    </row>
    <row r="129" spans="1:7" ht="24">
      <c r="A129" s="160">
        <v>22</v>
      </c>
      <c r="B129" s="143" t="s">
        <v>259</v>
      </c>
      <c r="C129" s="4">
        <v>50</v>
      </c>
      <c r="D129" s="29" t="s">
        <v>8</v>
      </c>
      <c r="E129" s="66"/>
      <c r="F129" s="153"/>
      <c r="G129" s="153"/>
    </row>
    <row r="130" spans="1:7" ht="24">
      <c r="A130" s="160">
        <v>23</v>
      </c>
      <c r="B130" s="143" t="s">
        <v>260</v>
      </c>
      <c r="C130" s="4">
        <v>40</v>
      </c>
      <c r="D130" s="29" t="s">
        <v>8</v>
      </c>
      <c r="E130" s="66"/>
      <c r="F130" s="153"/>
      <c r="G130" s="153"/>
    </row>
    <row r="131" spans="1:7">
      <c r="A131" s="160">
        <v>24</v>
      </c>
      <c r="B131" s="143" t="s">
        <v>261</v>
      </c>
      <c r="C131" s="4">
        <v>100</v>
      </c>
      <c r="D131" s="29" t="s">
        <v>8</v>
      </c>
      <c r="E131" s="66"/>
      <c r="F131" s="153"/>
      <c r="G131" s="153"/>
    </row>
    <row r="132" spans="1:7">
      <c r="A132" s="160">
        <v>25</v>
      </c>
      <c r="B132" s="143" t="s">
        <v>262</v>
      </c>
      <c r="C132" s="4">
        <v>100</v>
      </c>
      <c r="D132" s="29" t="s">
        <v>8</v>
      </c>
      <c r="E132" s="66"/>
      <c r="F132" s="153"/>
      <c r="G132" s="153"/>
    </row>
    <row r="133" spans="1:7">
      <c r="A133" s="160">
        <v>26</v>
      </c>
      <c r="B133" s="143" t="s">
        <v>263</v>
      </c>
      <c r="C133" s="4">
        <v>10</v>
      </c>
      <c r="D133" s="29" t="s">
        <v>8</v>
      </c>
      <c r="E133" s="66"/>
      <c r="F133" s="153"/>
      <c r="G133" s="153"/>
    </row>
    <row r="134" spans="1:7" ht="51">
      <c r="A134" s="123">
        <v>3</v>
      </c>
      <c r="B134" s="146" t="s">
        <v>119</v>
      </c>
      <c r="C134" s="155"/>
      <c r="D134" s="187"/>
      <c r="E134" s="156"/>
      <c r="F134" s="174" t="s">
        <v>372</v>
      </c>
      <c r="G134" s="154"/>
    </row>
    <row r="135" spans="1:7" ht="24">
      <c r="A135" s="158">
        <v>1</v>
      </c>
      <c r="B135" s="143" t="s">
        <v>408</v>
      </c>
      <c r="C135" s="1">
        <v>200</v>
      </c>
      <c r="D135" s="1" t="s">
        <v>357</v>
      </c>
      <c r="E135" s="68"/>
      <c r="F135" s="188"/>
      <c r="G135" s="189"/>
    </row>
    <row r="136" spans="1:7">
      <c r="A136" s="158">
        <v>2</v>
      </c>
      <c r="B136" s="143" t="s">
        <v>409</v>
      </c>
      <c r="C136" s="1">
        <v>300</v>
      </c>
      <c r="D136" s="1" t="s">
        <v>357</v>
      </c>
      <c r="E136" s="68"/>
      <c r="F136" s="153"/>
      <c r="G136" s="153"/>
    </row>
    <row r="137" spans="1:7">
      <c r="A137" s="158">
        <v>3</v>
      </c>
      <c r="B137" s="143" t="s">
        <v>410</v>
      </c>
      <c r="C137" s="1">
        <v>300</v>
      </c>
      <c r="D137" s="1" t="s">
        <v>357</v>
      </c>
      <c r="E137" s="68"/>
      <c r="F137" s="153"/>
      <c r="G137" s="153"/>
    </row>
    <row r="138" spans="1:7">
      <c r="A138" s="158">
        <v>4</v>
      </c>
      <c r="B138" s="143" t="s">
        <v>411</v>
      </c>
      <c r="C138" s="1">
        <v>200</v>
      </c>
      <c r="D138" s="1" t="s">
        <v>357</v>
      </c>
      <c r="E138" s="68"/>
      <c r="F138" s="153"/>
      <c r="G138" s="153"/>
    </row>
    <row r="139" spans="1:7">
      <c r="A139" s="158">
        <v>5</v>
      </c>
      <c r="B139" s="143" t="s">
        <v>412</v>
      </c>
      <c r="C139" s="1">
        <v>300</v>
      </c>
      <c r="D139" s="1" t="s">
        <v>357</v>
      </c>
      <c r="E139" s="68"/>
      <c r="F139" s="153"/>
      <c r="G139" s="153"/>
    </row>
    <row r="140" spans="1:7">
      <c r="A140" s="158">
        <v>6</v>
      </c>
      <c r="B140" s="143" t="s">
        <v>208</v>
      </c>
      <c r="C140" s="1">
        <v>1200</v>
      </c>
      <c r="D140" s="1" t="s">
        <v>4</v>
      </c>
      <c r="E140" s="68"/>
      <c r="F140" s="153"/>
      <c r="G140" s="153"/>
    </row>
    <row r="141" spans="1:7" ht="24">
      <c r="A141" s="158">
        <v>7</v>
      </c>
      <c r="B141" s="143" t="s">
        <v>192</v>
      </c>
      <c r="C141" s="1">
        <v>1000</v>
      </c>
      <c r="D141" s="1" t="s">
        <v>4</v>
      </c>
      <c r="E141" s="68"/>
      <c r="F141" s="153"/>
      <c r="G141" s="153"/>
    </row>
    <row r="142" spans="1:7">
      <c r="A142" s="158">
        <v>8</v>
      </c>
      <c r="B142" s="143" t="s">
        <v>195</v>
      </c>
      <c r="C142" s="1">
        <v>200</v>
      </c>
      <c r="D142" s="1" t="s">
        <v>193</v>
      </c>
      <c r="E142" s="68"/>
      <c r="F142" s="153"/>
      <c r="G142" s="153"/>
    </row>
    <row r="143" spans="1:7">
      <c r="A143" s="158">
        <v>9</v>
      </c>
      <c r="B143" s="143" t="s">
        <v>194</v>
      </c>
      <c r="C143" s="1">
        <v>80</v>
      </c>
      <c r="D143" s="1" t="s">
        <v>8</v>
      </c>
      <c r="E143" s="68"/>
      <c r="F143" s="153"/>
      <c r="G143" s="153"/>
    </row>
    <row r="144" spans="1:7">
      <c r="A144" s="158">
        <v>10</v>
      </c>
      <c r="B144" s="143" t="s">
        <v>413</v>
      </c>
      <c r="C144" s="1">
        <v>500</v>
      </c>
      <c r="D144" s="1" t="s">
        <v>357</v>
      </c>
      <c r="E144" s="68"/>
      <c r="F144" s="153"/>
      <c r="G144" s="153"/>
    </row>
    <row r="145" spans="1:7">
      <c r="A145" s="158">
        <v>11</v>
      </c>
      <c r="B145" s="143" t="s">
        <v>196</v>
      </c>
      <c r="C145" s="1">
        <v>900</v>
      </c>
      <c r="D145" s="1" t="s">
        <v>122</v>
      </c>
      <c r="E145" s="68"/>
      <c r="F145" s="153"/>
      <c r="G145" s="153"/>
    </row>
    <row r="146" spans="1:7">
      <c r="A146" s="158">
        <v>12</v>
      </c>
      <c r="B146" s="143" t="s">
        <v>414</v>
      </c>
      <c r="C146" s="1">
        <v>500</v>
      </c>
      <c r="D146" s="1" t="s">
        <v>357</v>
      </c>
      <c r="E146" s="68"/>
      <c r="F146" s="153"/>
      <c r="G146" s="153"/>
    </row>
    <row r="147" spans="1:7">
      <c r="A147" s="158">
        <v>13</v>
      </c>
      <c r="B147" s="143" t="s">
        <v>197</v>
      </c>
      <c r="C147" s="1">
        <v>200</v>
      </c>
      <c r="D147" s="1" t="s">
        <v>122</v>
      </c>
      <c r="E147" s="104"/>
      <c r="F147" s="153"/>
      <c r="G147" s="153"/>
    </row>
    <row r="148" spans="1:7">
      <c r="A148" s="158">
        <v>14</v>
      </c>
      <c r="B148" s="143" t="s">
        <v>198</v>
      </c>
      <c r="C148" s="1">
        <v>5075</v>
      </c>
      <c r="D148" s="1" t="s">
        <v>122</v>
      </c>
      <c r="E148" s="68"/>
      <c r="F148" s="153"/>
      <c r="G148" s="153"/>
    </row>
    <row r="149" spans="1:7">
      <c r="A149" s="158">
        <v>15</v>
      </c>
      <c r="B149" s="143" t="s">
        <v>209</v>
      </c>
      <c r="C149" s="1">
        <v>1000</v>
      </c>
      <c r="D149" s="1" t="s">
        <v>4</v>
      </c>
      <c r="E149" s="68"/>
      <c r="F149" s="153"/>
      <c r="G149" s="153"/>
    </row>
    <row r="150" spans="1:7" ht="24">
      <c r="A150" s="158">
        <v>16</v>
      </c>
      <c r="B150" s="143" t="s">
        <v>112</v>
      </c>
      <c r="C150" s="1">
        <v>100</v>
      </c>
      <c r="D150" s="1" t="s">
        <v>122</v>
      </c>
      <c r="E150" s="68"/>
      <c r="F150" s="153"/>
      <c r="G150" s="153"/>
    </row>
    <row r="151" spans="1:7">
      <c r="A151" s="158">
        <v>17</v>
      </c>
      <c r="B151" s="143" t="s">
        <v>109</v>
      </c>
      <c r="C151" s="1">
        <v>500</v>
      </c>
      <c r="D151" s="1" t="s">
        <v>4</v>
      </c>
      <c r="E151" s="68"/>
      <c r="F151" s="153"/>
      <c r="G151" s="153"/>
    </row>
    <row r="152" spans="1:7">
      <c r="A152" s="158">
        <v>18</v>
      </c>
      <c r="B152" s="143" t="s">
        <v>101</v>
      </c>
      <c r="C152" s="1">
        <v>20</v>
      </c>
      <c r="D152" s="1" t="s">
        <v>4</v>
      </c>
      <c r="E152" s="68"/>
      <c r="F152" s="153"/>
      <c r="G152" s="153"/>
    </row>
    <row r="153" spans="1:7" ht="24">
      <c r="A153" s="158">
        <v>19</v>
      </c>
      <c r="B153" s="143" t="s">
        <v>102</v>
      </c>
      <c r="C153" s="1"/>
      <c r="D153" s="1"/>
      <c r="E153" s="68"/>
      <c r="F153" s="153"/>
      <c r="G153" s="153"/>
    </row>
    <row r="154" spans="1:7">
      <c r="A154" s="158"/>
      <c r="B154" s="143" t="s">
        <v>103</v>
      </c>
      <c r="C154" s="1">
        <v>5000</v>
      </c>
      <c r="D154" s="1" t="s">
        <v>93</v>
      </c>
      <c r="E154" s="68"/>
      <c r="F154" s="153"/>
      <c r="G154" s="153"/>
    </row>
    <row r="155" spans="1:7">
      <c r="A155" s="158">
        <v>20</v>
      </c>
      <c r="B155" s="143" t="s">
        <v>207</v>
      </c>
      <c r="C155" s="1">
        <v>10</v>
      </c>
      <c r="D155" s="1" t="s">
        <v>8</v>
      </c>
      <c r="E155" s="68"/>
      <c r="F155" s="153"/>
      <c r="G155" s="153"/>
    </row>
    <row r="156" spans="1:7">
      <c r="A156" s="158">
        <v>21</v>
      </c>
      <c r="B156" s="143" t="s">
        <v>200</v>
      </c>
      <c r="C156" s="1">
        <v>2500</v>
      </c>
      <c r="D156" s="1" t="s">
        <v>4</v>
      </c>
      <c r="E156" s="68"/>
      <c r="F156" s="153"/>
      <c r="G156" s="153"/>
    </row>
    <row r="157" spans="1:7" ht="24">
      <c r="A157" s="158">
        <v>22</v>
      </c>
      <c r="B157" s="143" t="s">
        <v>204</v>
      </c>
      <c r="C157" s="1">
        <v>1000</v>
      </c>
      <c r="D157" s="1" t="s">
        <v>122</v>
      </c>
      <c r="E157" s="68"/>
      <c r="F157" s="153"/>
      <c r="G157" s="153"/>
    </row>
    <row r="158" spans="1:7" ht="24">
      <c r="A158" s="158">
        <v>23</v>
      </c>
      <c r="B158" s="143" t="s">
        <v>206</v>
      </c>
      <c r="C158" s="1">
        <v>3000</v>
      </c>
      <c r="D158" s="1" t="s">
        <v>4</v>
      </c>
      <c r="E158" s="68"/>
      <c r="F158" s="153"/>
      <c r="G158" s="153"/>
    </row>
    <row r="159" spans="1:7">
      <c r="A159" s="158">
        <v>24</v>
      </c>
      <c r="B159" s="143" t="s">
        <v>199</v>
      </c>
      <c r="C159" s="1">
        <v>4000</v>
      </c>
      <c r="D159" s="1" t="s">
        <v>122</v>
      </c>
      <c r="E159" s="68"/>
      <c r="F159" s="153"/>
      <c r="G159" s="153"/>
    </row>
    <row r="160" spans="1:7" ht="36">
      <c r="A160" s="158">
        <v>25</v>
      </c>
      <c r="B160" s="143" t="s">
        <v>202</v>
      </c>
      <c r="C160" s="1">
        <v>1000</v>
      </c>
      <c r="D160" s="1" t="s">
        <v>122</v>
      </c>
      <c r="E160" s="68"/>
      <c r="F160" s="153"/>
      <c r="G160" s="153"/>
    </row>
    <row r="161" spans="1:7">
      <c r="A161" s="158">
        <v>26</v>
      </c>
      <c r="B161" s="143" t="s">
        <v>124</v>
      </c>
      <c r="C161" s="1">
        <v>10000</v>
      </c>
      <c r="D161" s="1" t="s">
        <v>4</v>
      </c>
      <c r="E161" s="68"/>
      <c r="F161" s="153"/>
      <c r="G161" s="153"/>
    </row>
    <row r="162" spans="1:7" ht="24">
      <c r="A162" s="158">
        <v>27</v>
      </c>
      <c r="B162" s="143" t="s">
        <v>144</v>
      </c>
      <c r="C162" s="1">
        <v>1500</v>
      </c>
      <c r="D162" s="1" t="s">
        <v>122</v>
      </c>
      <c r="E162" s="68"/>
      <c r="F162" s="153"/>
      <c r="G162" s="153"/>
    </row>
    <row r="163" spans="1:7">
      <c r="A163" s="158">
        <v>28</v>
      </c>
      <c r="B163" s="143" t="s">
        <v>181</v>
      </c>
      <c r="C163" s="1">
        <v>3000</v>
      </c>
      <c r="D163" s="1" t="s">
        <v>122</v>
      </c>
      <c r="E163" s="68"/>
      <c r="F163" s="153"/>
      <c r="G163" s="153"/>
    </row>
    <row r="164" spans="1:7" ht="51">
      <c r="A164" s="123">
        <v>4</v>
      </c>
      <c r="B164" s="146" t="s">
        <v>341</v>
      </c>
      <c r="C164" s="155"/>
      <c r="D164" s="187"/>
      <c r="E164" s="156"/>
      <c r="F164" s="174" t="s">
        <v>372</v>
      </c>
      <c r="G164" s="154"/>
    </row>
    <row r="165" spans="1:7" ht="18" customHeight="1">
      <c r="A165" s="160">
        <v>1</v>
      </c>
      <c r="B165" s="147" t="s">
        <v>373</v>
      </c>
      <c r="C165" s="28">
        <v>200</v>
      </c>
      <c r="D165" s="1" t="s">
        <v>357</v>
      </c>
      <c r="E165" s="66"/>
      <c r="F165" s="188"/>
      <c r="G165" s="189"/>
    </row>
    <row r="166" spans="1:7">
      <c r="A166" s="160">
        <v>2</v>
      </c>
      <c r="B166" s="143" t="s">
        <v>374</v>
      </c>
      <c r="C166" s="4">
        <v>150</v>
      </c>
      <c r="D166" s="1" t="s">
        <v>357</v>
      </c>
      <c r="E166" s="66"/>
      <c r="F166" s="153"/>
      <c r="G166" s="153"/>
    </row>
    <row r="167" spans="1:7">
      <c r="A167" s="160">
        <v>3</v>
      </c>
      <c r="B167" s="143" t="s">
        <v>265</v>
      </c>
      <c r="C167" s="4">
        <v>600</v>
      </c>
      <c r="D167" s="29" t="s">
        <v>125</v>
      </c>
      <c r="E167" s="66"/>
      <c r="F167" s="153"/>
      <c r="G167" s="153"/>
    </row>
    <row r="168" spans="1:7">
      <c r="A168" s="160">
        <v>4</v>
      </c>
      <c r="B168" s="143" t="s">
        <v>375</v>
      </c>
      <c r="C168" s="4">
        <v>100</v>
      </c>
      <c r="D168" s="1" t="s">
        <v>357</v>
      </c>
      <c r="E168" s="66"/>
      <c r="F168" s="153"/>
      <c r="G168" s="153"/>
    </row>
    <row r="169" spans="1:7">
      <c r="A169" s="160">
        <v>5</v>
      </c>
      <c r="B169" s="143" t="s">
        <v>267</v>
      </c>
      <c r="C169" s="4">
        <v>500</v>
      </c>
      <c r="D169" s="29" t="s">
        <v>125</v>
      </c>
      <c r="E169" s="66"/>
      <c r="F169" s="153"/>
      <c r="G169" s="153"/>
    </row>
    <row r="170" spans="1:7">
      <c r="A170" s="160">
        <v>6</v>
      </c>
      <c r="B170" s="143" t="s">
        <v>268</v>
      </c>
      <c r="C170" s="4">
        <v>609</v>
      </c>
      <c r="D170" s="29" t="s">
        <v>122</v>
      </c>
      <c r="E170" s="66"/>
      <c r="F170" s="153"/>
      <c r="G170" s="153"/>
    </row>
    <row r="171" spans="1:7" ht="24">
      <c r="A171" s="160">
        <v>7</v>
      </c>
      <c r="B171" s="143" t="s">
        <v>376</v>
      </c>
      <c r="C171" s="4">
        <v>100</v>
      </c>
      <c r="D171" s="1" t="s">
        <v>357</v>
      </c>
      <c r="E171" s="66"/>
      <c r="F171" s="153"/>
      <c r="G171" s="153"/>
    </row>
    <row r="172" spans="1:7">
      <c r="A172" s="160">
        <v>8</v>
      </c>
      <c r="B172" s="143" t="s">
        <v>377</v>
      </c>
      <c r="C172" s="4">
        <v>30</v>
      </c>
      <c r="D172" s="1" t="s">
        <v>357</v>
      </c>
      <c r="E172" s="66"/>
      <c r="F172" s="153"/>
      <c r="G172" s="153"/>
    </row>
    <row r="173" spans="1:7">
      <c r="A173" s="160">
        <v>9</v>
      </c>
      <c r="B173" s="143" t="s">
        <v>269</v>
      </c>
      <c r="C173" s="4">
        <v>500</v>
      </c>
      <c r="D173" s="29" t="s">
        <v>125</v>
      </c>
      <c r="E173" s="66"/>
      <c r="F173" s="153"/>
      <c r="G173" s="153"/>
    </row>
    <row r="174" spans="1:7">
      <c r="A174" s="160">
        <v>10</v>
      </c>
      <c r="B174" s="143" t="s">
        <v>378</v>
      </c>
      <c r="C174" s="4">
        <v>50</v>
      </c>
      <c r="D174" s="1" t="s">
        <v>357</v>
      </c>
      <c r="E174" s="66"/>
      <c r="F174" s="153"/>
      <c r="G174" s="153"/>
    </row>
    <row r="175" spans="1:7">
      <c r="A175" s="160">
        <v>11</v>
      </c>
      <c r="B175" s="143" t="s">
        <v>271</v>
      </c>
      <c r="C175" s="4">
        <v>3200</v>
      </c>
      <c r="D175" s="29" t="s">
        <v>125</v>
      </c>
      <c r="E175" s="66"/>
      <c r="F175" s="153"/>
      <c r="G175" s="153"/>
    </row>
    <row r="176" spans="1:7">
      <c r="A176" s="160">
        <v>12</v>
      </c>
      <c r="B176" s="143" t="s">
        <v>272</v>
      </c>
      <c r="C176" s="4">
        <v>1000</v>
      </c>
      <c r="D176" s="29" t="s">
        <v>122</v>
      </c>
      <c r="E176" s="66"/>
      <c r="F176" s="153"/>
      <c r="G176" s="153"/>
    </row>
    <row r="177" spans="1:7">
      <c r="A177" s="160">
        <v>13</v>
      </c>
      <c r="B177" s="143" t="s">
        <v>273</v>
      </c>
      <c r="C177" s="4">
        <v>600</v>
      </c>
      <c r="D177" s="29" t="s">
        <v>122</v>
      </c>
      <c r="E177" s="66"/>
      <c r="F177" s="153"/>
      <c r="G177" s="153"/>
    </row>
    <row r="178" spans="1:7">
      <c r="A178" s="160">
        <v>14</v>
      </c>
      <c r="B178" s="143" t="s">
        <v>275</v>
      </c>
      <c r="C178" s="4">
        <v>210</v>
      </c>
      <c r="D178" s="29" t="s">
        <v>122</v>
      </c>
      <c r="E178" s="66"/>
      <c r="F178" s="153"/>
      <c r="G178" s="153"/>
    </row>
    <row r="179" spans="1:7">
      <c r="A179" s="160">
        <v>15</v>
      </c>
      <c r="B179" s="143" t="s">
        <v>277</v>
      </c>
      <c r="C179" s="4">
        <v>900</v>
      </c>
      <c r="D179" s="29" t="s">
        <v>122</v>
      </c>
      <c r="E179" s="66"/>
      <c r="F179" s="153"/>
      <c r="G179" s="153"/>
    </row>
    <row r="180" spans="1:7">
      <c r="A180" s="161">
        <v>16</v>
      </c>
      <c r="B180" s="148" t="s">
        <v>279</v>
      </c>
      <c r="C180" s="4">
        <v>1000</v>
      </c>
      <c r="D180" s="29" t="s">
        <v>122</v>
      </c>
      <c r="E180" s="109"/>
      <c r="F180" s="153"/>
      <c r="G180" s="153"/>
    </row>
    <row r="181" spans="1:7">
      <c r="A181" s="161">
        <v>17</v>
      </c>
      <c r="B181" s="148" t="s">
        <v>281</v>
      </c>
      <c r="C181" s="4">
        <v>200</v>
      </c>
      <c r="D181" s="29" t="s">
        <v>121</v>
      </c>
      <c r="E181" s="109"/>
      <c r="F181" s="153"/>
      <c r="G181" s="153"/>
    </row>
    <row r="182" spans="1:7">
      <c r="A182" s="161">
        <v>18</v>
      </c>
      <c r="B182" s="148" t="s">
        <v>281</v>
      </c>
      <c r="C182" s="4">
        <v>100</v>
      </c>
      <c r="D182" s="29" t="s">
        <v>125</v>
      </c>
      <c r="E182" s="109"/>
      <c r="F182" s="153"/>
      <c r="G182" s="153"/>
    </row>
    <row r="183" spans="1:7">
      <c r="A183" s="161">
        <v>19</v>
      </c>
      <c r="B183" s="148" t="s">
        <v>283</v>
      </c>
      <c r="C183" s="4">
        <v>300</v>
      </c>
      <c r="D183" s="29" t="s">
        <v>121</v>
      </c>
      <c r="E183" s="109"/>
      <c r="F183" s="153"/>
      <c r="G183" s="153"/>
    </row>
    <row r="184" spans="1:7">
      <c r="A184" s="161">
        <v>20</v>
      </c>
      <c r="B184" s="148" t="s">
        <v>285</v>
      </c>
      <c r="C184" s="4">
        <v>180</v>
      </c>
      <c r="D184" s="29" t="s">
        <v>121</v>
      </c>
      <c r="E184" s="109"/>
      <c r="F184" s="153"/>
      <c r="G184" s="153"/>
    </row>
    <row r="185" spans="1:7">
      <c r="A185" s="160">
        <v>21</v>
      </c>
      <c r="B185" s="143" t="s">
        <v>287</v>
      </c>
      <c r="C185" s="4">
        <v>2000</v>
      </c>
      <c r="D185" s="29" t="s">
        <v>122</v>
      </c>
      <c r="E185" s="66"/>
      <c r="F185" s="153"/>
      <c r="G185" s="153"/>
    </row>
    <row r="186" spans="1:7">
      <c r="A186" s="160">
        <v>22</v>
      </c>
      <c r="B186" s="143" t="s">
        <v>289</v>
      </c>
      <c r="C186" s="4">
        <v>600</v>
      </c>
      <c r="D186" s="29" t="s">
        <v>122</v>
      </c>
      <c r="E186" s="66"/>
      <c r="F186" s="153"/>
      <c r="G186" s="153"/>
    </row>
    <row r="187" spans="1:7">
      <c r="A187" s="160">
        <v>23</v>
      </c>
      <c r="B187" s="143" t="s">
        <v>291</v>
      </c>
      <c r="C187" s="4">
        <v>1000</v>
      </c>
      <c r="D187" s="29" t="s">
        <v>125</v>
      </c>
      <c r="E187" s="66"/>
      <c r="F187" s="153"/>
      <c r="G187" s="153"/>
    </row>
    <row r="188" spans="1:7">
      <c r="A188" s="160">
        <v>24</v>
      </c>
      <c r="B188" s="143" t="s">
        <v>292</v>
      </c>
      <c r="C188" s="4">
        <v>300</v>
      </c>
      <c r="D188" s="29" t="s">
        <v>125</v>
      </c>
      <c r="E188" s="66"/>
      <c r="F188" s="153"/>
      <c r="G188" s="153"/>
    </row>
    <row r="189" spans="1:7">
      <c r="A189" s="160">
        <v>25</v>
      </c>
      <c r="B189" s="143" t="s">
        <v>293</v>
      </c>
      <c r="C189" s="4">
        <v>10</v>
      </c>
      <c r="D189" s="29" t="s">
        <v>8</v>
      </c>
      <c r="E189" s="66"/>
      <c r="F189" s="153"/>
      <c r="G189" s="153"/>
    </row>
    <row r="190" spans="1:7">
      <c r="A190" s="160">
        <v>26</v>
      </c>
      <c r="B190" s="143" t="s">
        <v>295</v>
      </c>
      <c r="C190" s="4">
        <v>200</v>
      </c>
      <c r="D190" s="29" t="s">
        <v>122</v>
      </c>
      <c r="E190" s="66"/>
      <c r="F190" s="153"/>
      <c r="G190" s="153"/>
    </row>
    <row r="191" spans="1:7">
      <c r="A191" s="160">
        <v>27</v>
      </c>
      <c r="B191" s="143" t="s">
        <v>379</v>
      </c>
      <c r="C191" s="4">
        <v>20</v>
      </c>
      <c r="D191" s="1" t="s">
        <v>357</v>
      </c>
      <c r="E191" s="66"/>
      <c r="F191" s="153"/>
      <c r="G191" s="153"/>
    </row>
    <row r="192" spans="1:7">
      <c r="A192" s="160">
        <v>28</v>
      </c>
      <c r="B192" s="143" t="s">
        <v>380</v>
      </c>
      <c r="C192" s="4">
        <v>20</v>
      </c>
      <c r="D192" s="1" t="s">
        <v>357</v>
      </c>
      <c r="E192" s="66"/>
      <c r="F192" s="153"/>
      <c r="G192" s="153"/>
    </row>
    <row r="193" spans="1:7">
      <c r="A193" s="160">
        <v>29</v>
      </c>
      <c r="B193" s="143" t="s">
        <v>298</v>
      </c>
      <c r="C193" s="4">
        <v>60</v>
      </c>
      <c r="D193" s="29" t="s">
        <v>125</v>
      </c>
      <c r="E193" s="66"/>
      <c r="F193" s="153"/>
      <c r="G193" s="153"/>
    </row>
    <row r="194" spans="1:7">
      <c r="A194" s="160">
        <v>30</v>
      </c>
      <c r="B194" s="143" t="s">
        <v>299</v>
      </c>
      <c r="C194" s="4">
        <v>100</v>
      </c>
      <c r="D194" s="29" t="s">
        <v>121</v>
      </c>
      <c r="E194" s="66"/>
      <c r="F194" s="153"/>
      <c r="G194" s="153"/>
    </row>
    <row r="195" spans="1:7">
      <c r="A195" s="160">
        <v>31</v>
      </c>
      <c r="B195" s="143" t="s">
        <v>301</v>
      </c>
      <c r="C195" s="4">
        <v>100</v>
      </c>
      <c r="D195" s="29" t="s">
        <v>121</v>
      </c>
      <c r="E195" s="66"/>
      <c r="F195" s="153"/>
      <c r="G195" s="153"/>
    </row>
    <row r="196" spans="1:7">
      <c r="A196" s="160">
        <v>32</v>
      </c>
      <c r="B196" s="143" t="s">
        <v>381</v>
      </c>
      <c r="C196" s="4">
        <v>5</v>
      </c>
      <c r="D196" s="1" t="s">
        <v>357</v>
      </c>
      <c r="E196" s="66"/>
      <c r="F196" s="153"/>
      <c r="G196" s="153"/>
    </row>
    <row r="197" spans="1:7">
      <c r="A197" s="160">
        <v>33</v>
      </c>
      <c r="B197" s="143" t="s">
        <v>382</v>
      </c>
      <c r="C197" s="4">
        <v>5</v>
      </c>
      <c r="D197" s="1" t="s">
        <v>357</v>
      </c>
      <c r="E197" s="66"/>
      <c r="F197" s="153"/>
      <c r="G197" s="153"/>
    </row>
    <row r="198" spans="1:7">
      <c r="A198" s="160">
        <v>34</v>
      </c>
      <c r="B198" s="143" t="s">
        <v>383</v>
      </c>
      <c r="C198" s="4">
        <v>10</v>
      </c>
      <c r="D198" s="1" t="s">
        <v>357</v>
      </c>
      <c r="E198" s="66"/>
      <c r="F198" s="153"/>
      <c r="G198" s="153"/>
    </row>
    <row r="199" spans="1:7">
      <c r="A199" s="160">
        <v>35</v>
      </c>
      <c r="B199" s="143" t="s">
        <v>384</v>
      </c>
      <c r="C199" s="4">
        <v>50</v>
      </c>
      <c r="D199" s="1" t="s">
        <v>357</v>
      </c>
      <c r="E199" s="66"/>
      <c r="F199" s="153"/>
      <c r="G199" s="153"/>
    </row>
    <row r="200" spans="1:7">
      <c r="A200" s="160">
        <v>36</v>
      </c>
      <c r="B200" s="143" t="s">
        <v>385</v>
      </c>
      <c r="C200" s="4">
        <v>20</v>
      </c>
      <c r="D200" s="1" t="s">
        <v>357</v>
      </c>
      <c r="E200" s="66"/>
      <c r="F200" s="153"/>
      <c r="G200" s="153"/>
    </row>
    <row r="201" spans="1:7">
      <c r="A201" s="160">
        <v>37</v>
      </c>
      <c r="B201" s="143" t="s">
        <v>386</v>
      </c>
      <c r="C201" s="4">
        <v>5</v>
      </c>
      <c r="D201" s="1" t="s">
        <v>357</v>
      </c>
      <c r="E201" s="66"/>
      <c r="F201" s="153"/>
      <c r="G201" s="153"/>
    </row>
    <row r="202" spans="1:7">
      <c r="A202" s="160">
        <v>38</v>
      </c>
      <c r="B202" s="143" t="s">
        <v>387</v>
      </c>
      <c r="C202" s="4">
        <v>5</v>
      </c>
      <c r="D202" s="1" t="s">
        <v>357</v>
      </c>
      <c r="E202" s="66"/>
      <c r="F202" s="153"/>
      <c r="G202" s="153"/>
    </row>
    <row r="203" spans="1:7" ht="24">
      <c r="A203" s="160">
        <v>39</v>
      </c>
      <c r="B203" s="143" t="s">
        <v>388</v>
      </c>
      <c r="C203" s="4">
        <v>5</v>
      </c>
      <c r="D203" s="1" t="s">
        <v>357</v>
      </c>
      <c r="E203" s="66"/>
      <c r="F203" s="153"/>
      <c r="G203" s="153"/>
    </row>
    <row r="204" spans="1:7">
      <c r="A204" s="160">
        <v>40</v>
      </c>
      <c r="B204" s="143" t="s">
        <v>389</v>
      </c>
      <c r="C204" s="4">
        <v>5</v>
      </c>
      <c r="D204" s="1" t="s">
        <v>357</v>
      </c>
      <c r="E204" s="66"/>
      <c r="F204" s="153"/>
      <c r="G204" s="153"/>
    </row>
    <row r="205" spans="1:7">
      <c r="A205" s="160">
        <v>41</v>
      </c>
      <c r="B205" s="143" t="s">
        <v>390</v>
      </c>
      <c r="C205" s="4">
        <v>10</v>
      </c>
      <c r="D205" s="1" t="s">
        <v>357</v>
      </c>
      <c r="E205" s="66"/>
      <c r="F205" s="153"/>
      <c r="G205" s="153"/>
    </row>
    <row r="206" spans="1:7">
      <c r="A206" s="160">
        <v>42</v>
      </c>
      <c r="B206" s="149" t="s">
        <v>311</v>
      </c>
      <c r="C206" s="4">
        <v>1000</v>
      </c>
      <c r="D206" s="31" t="s">
        <v>122</v>
      </c>
      <c r="E206" s="66"/>
      <c r="F206" s="153"/>
      <c r="G206" s="153"/>
    </row>
    <row r="207" spans="1:7">
      <c r="A207" s="160">
        <v>43</v>
      </c>
      <c r="B207" s="143" t="s">
        <v>342</v>
      </c>
      <c r="C207" s="4">
        <v>200</v>
      </c>
      <c r="D207" s="29" t="s">
        <v>122</v>
      </c>
      <c r="E207" s="66"/>
      <c r="F207" s="153"/>
      <c r="G207" s="153"/>
    </row>
    <row r="208" spans="1:7">
      <c r="A208" s="160">
        <v>44</v>
      </c>
      <c r="B208" s="143" t="s">
        <v>359</v>
      </c>
      <c r="C208" s="4">
        <v>40</v>
      </c>
      <c r="D208" s="1" t="s">
        <v>357</v>
      </c>
      <c r="E208" s="66"/>
      <c r="F208" s="153"/>
      <c r="G208" s="153"/>
    </row>
    <row r="209" spans="1:7">
      <c r="A209" s="160">
        <v>45</v>
      </c>
      <c r="B209" s="143" t="s">
        <v>360</v>
      </c>
      <c r="C209" s="4">
        <v>40</v>
      </c>
      <c r="D209" s="1" t="s">
        <v>357</v>
      </c>
      <c r="E209" s="66"/>
      <c r="F209" s="153"/>
      <c r="G209" s="153"/>
    </row>
    <row r="210" spans="1:7">
      <c r="A210" s="160">
        <v>46</v>
      </c>
      <c r="B210" s="143" t="s">
        <v>361</v>
      </c>
      <c r="C210" s="4">
        <v>30</v>
      </c>
      <c r="D210" s="1" t="s">
        <v>357</v>
      </c>
      <c r="E210" s="66"/>
      <c r="F210" s="153"/>
      <c r="G210" s="153"/>
    </row>
    <row r="211" spans="1:7">
      <c r="A211" s="160">
        <v>47</v>
      </c>
      <c r="B211" s="143" t="s">
        <v>362</v>
      </c>
      <c r="C211" s="4">
        <v>30</v>
      </c>
      <c r="D211" s="1" t="s">
        <v>357</v>
      </c>
      <c r="E211" s="66"/>
      <c r="F211" s="153"/>
      <c r="G211" s="153"/>
    </row>
    <row r="212" spans="1:7" ht="24">
      <c r="A212" s="160">
        <v>48</v>
      </c>
      <c r="B212" s="143" t="s">
        <v>363</v>
      </c>
      <c r="C212" s="4">
        <v>30</v>
      </c>
      <c r="D212" s="1" t="s">
        <v>357</v>
      </c>
      <c r="E212" s="66"/>
      <c r="F212" s="153"/>
      <c r="G212" s="153"/>
    </row>
    <row r="213" spans="1:7" ht="24">
      <c r="A213" s="160">
        <v>49</v>
      </c>
      <c r="B213" s="143" t="s">
        <v>364</v>
      </c>
      <c r="C213" s="4">
        <v>30</v>
      </c>
      <c r="D213" s="1" t="s">
        <v>357</v>
      </c>
      <c r="E213" s="66"/>
      <c r="F213" s="153"/>
      <c r="G213" s="153"/>
    </row>
    <row r="214" spans="1:7">
      <c r="A214" s="160">
        <v>50</v>
      </c>
      <c r="B214" s="143" t="s">
        <v>365</v>
      </c>
      <c r="C214" s="4">
        <v>40</v>
      </c>
      <c r="D214" s="1" t="s">
        <v>357</v>
      </c>
      <c r="E214" s="66"/>
      <c r="F214" s="153"/>
      <c r="G214" s="153"/>
    </row>
    <row r="215" spans="1:7">
      <c r="A215" s="160">
        <v>51</v>
      </c>
      <c r="B215" s="143" t="s">
        <v>315</v>
      </c>
      <c r="C215" s="4">
        <v>150</v>
      </c>
      <c r="D215" s="29" t="s">
        <v>122</v>
      </c>
      <c r="E215" s="66"/>
      <c r="F215" s="153"/>
      <c r="G215" s="153"/>
    </row>
    <row r="216" spans="1:7">
      <c r="A216" s="160">
        <v>52</v>
      </c>
      <c r="B216" s="143" t="s">
        <v>317</v>
      </c>
      <c r="C216" s="4">
        <v>150</v>
      </c>
      <c r="D216" s="29" t="s">
        <v>122</v>
      </c>
      <c r="E216" s="66"/>
      <c r="F216" s="153"/>
      <c r="G216" s="153"/>
    </row>
    <row r="217" spans="1:7">
      <c r="A217" s="160">
        <v>53</v>
      </c>
      <c r="B217" s="143" t="s">
        <v>319</v>
      </c>
      <c r="C217" s="4">
        <v>100</v>
      </c>
      <c r="D217" s="29" t="s">
        <v>121</v>
      </c>
      <c r="E217" s="66"/>
      <c r="F217" s="153"/>
      <c r="G217" s="153"/>
    </row>
    <row r="218" spans="1:7">
      <c r="A218" s="160">
        <v>54</v>
      </c>
      <c r="B218" s="143" t="s">
        <v>320</v>
      </c>
      <c r="C218" s="4">
        <v>20</v>
      </c>
      <c r="D218" s="29" t="s">
        <v>8</v>
      </c>
      <c r="E218" s="66"/>
      <c r="F218" s="153"/>
      <c r="G218" s="153"/>
    </row>
    <row r="219" spans="1:7">
      <c r="A219" s="160">
        <v>55</v>
      </c>
      <c r="B219" s="143" t="s">
        <v>322</v>
      </c>
      <c r="C219" s="4">
        <v>20</v>
      </c>
      <c r="D219" s="29" t="s">
        <v>8</v>
      </c>
      <c r="E219" s="66"/>
      <c r="F219" s="153"/>
      <c r="G219" s="153"/>
    </row>
    <row r="220" spans="1:7">
      <c r="A220" s="160">
        <v>56</v>
      </c>
      <c r="B220" s="143" t="s">
        <v>323</v>
      </c>
      <c r="C220" s="4">
        <v>400</v>
      </c>
      <c r="D220" s="29" t="s">
        <v>122</v>
      </c>
      <c r="E220" s="66"/>
      <c r="F220" s="153"/>
      <c r="G220" s="153"/>
    </row>
    <row r="221" spans="1:7">
      <c r="A221" s="160">
        <v>57</v>
      </c>
      <c r="B221" s="143" t="s">
        <v>325</v>
      </c>
      <c r="C221" s="4">
        <v>50</v>
      </c>
      <c r="D221" s="29" t="s">
        <v>4</v>
      </c>
      <c r="E221" s="66"/>
      <c r="F221" s="153"/>
      <c r="G221" s="153"/>
    </row>
    <row r="222" spans="1:7">
      <c r="A222" s="160">
        <v>58</v>
      </c>
      <c r="B222" s="143" t="s">
        <v>327</v>
      </c>
      <c r="C222" s="4">
        <v>1000</v>
      </c>
      <c r="D222" s="29" t="s">
        <v>125</v>
      </c>
      <c r="E222" s="66"/>
      <c r="F222" s="153"/>
      <c r="G222" s="153"/>
    </row>
    <row r="223" spans="1:7">
      <c r="A223" s="160">
        <v>59</v>
      </c>
      <c r="B223" s="143" t="s">
        <v>391</v>
      </c>
      <c r="C223" s="4">
        <v>5</v>
      </c>
      <c r="D223" s="1" t="s">
        <v>357</v>
      </c>
      <c r="E223" s="66"/>
      <c r="F223" s="153"/>
      <c r="G223" s="153"/>
    </row>
    <row r="224" spans="1:7">
      <c r="A224" s="160">
        <v>60</v>
      </c>
      <c r="B224" s="143" t="s">
        <v>366</v>
      </c>
      <c r="C224" s="4">
        <v>180</v>
      </c>
      <c r="D224" s="1" t="s">
        <v>357</v>
      </c>
      <c r="E224" s="66"/>
      <c r="F224" s="153"/>
      <c r="G224" s="153"/>
    </row>
    <row r="225" spans="1:7">
      <c r="A225" s="160">
        <v>61</v>
      </c>
      <c r="B225" s="143" t="s">
        <v>329</v>
      </c>
      <c r="C225" s="4">
        <v>500</v>
      </c>
      <c r="D225" s="29" t="s">
        <v>4</v>
      </c>
      <c r="E225" s="66"/>
      <c r="F225" s="153"/>
      <c r="G225" s="153"/>
    </row>
    <row r="226" spans="1:7">
      <c r="A226" s="160">
        <v>62</v>
      </c>
      <c r="B226" s="143" t="s">
        <v>331</v>
      </c>
      <c r="C226" s="4">
        <v>5000</v>
      </c>
      <c r="D226" s="29" t="s">
        <v>122</v>
      </c>
      <c r="E226" s="66"/>
      <c r="F226" s="153"/>
      <c r="G226" s="153"/>
    </row>
    <row r="227" spans="1:7">
      <c r="A227" s="160">
        <v>63</v>
      </c>
      <c r="B227" s="143" t="s">
        <v>332</v>
      </c>
      <c r="C227" s="4">
        <v>50</v>
      </c>
      <c r="D227" s="29" t="s">
        <v>8</v>
      </c>
      <c r="E227" s="107"/>
      <c r="F227" s="153"/>
      <c r="G227" s="153"/>
    </row>
    <row r="228" spans="1:7">
      <c r="A228" s="160">
        <v>64</v>
      </c>
      <c r="B228" s="143" t="s">
        <v>334</v>
      </c>
      <c r="C228" s="4">
        <v>10000</v>
      </c>
      <c r="D228" s="29" t="s">
        <v>122</v>
      </c>
      <c r="E228" s="66"/>
      <c r="F228" s="153"/>
      <c r="G228" s="153"/>
    </row>
    <row r="229" spans="1:7">
      <c r="A229" s="160">
        <v>65</v>
      </c>
      <c r="B229" s="143" t="s">
        <v>336</v>
      </c>
      <c r="C229" s="4">
        <v>1500</v>
      </c>
      <c r="D229" s="29" t="s">
        <v>122</v>
      </c>
      <c r="E229" s="66"/>
      <c r="F229" s="153"/>
      <c r="G229" s="153"/>
    </row>
    <row r="230" spans="1:7" ht="15.75" thickBot="1">
      <c r="A230" s="162">
        <v>66</v>
      </c>
      <c r="B230" s="150" t="s">
        <v>338</v>
      </c>
      <c r="C230" s="128">
        <v>30</v>
      </c>
      <c r="D230" s="129" t="s">
        <v>339</v>
      </c>
      <c r="E230" s="66"/>
      <c r="F230" s="153"/>
      <c r="G230" s="153"/>
    </row>
    <row r="233" spans="1:7">
      <c r="B233" s="186" t="s">
        <v>421</v>
      </c>
    </row>
    <row r="234" spans="1:7">
      <c r="B234" s="186" t="s">
        <v>422</v>
      </c>
    </row>
  </sheetData>
  <pageMargins left="0.32" right="0.36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7"/>
  <sheetViews>
    <sheetView zoomScale="130" zoomScaleNormal="130" workbookViewId="0">
      <selection activeCell="K3" sqref="K3"/>
    </sheetView>
  </sheetViews>
  <sheetFormatPr defaultRowHeight="15"/>
  <cols>
    <col min="1" max="1" width="4.140625" style="43" customWidth="1"/>
    <col min="2" max="2" width="49.42578125" style="180" customWidth="1"/>
    <col min="3" max="3" width="9.28515625" style="15" customWidth="1"/>
    <col min="4" max="4" width="8.7109375" style="15" customWidth="1"/>
    <col min="5" max="5" width="13" style="15" customWidth="1"/>
    <col min="6" max="6" width="13.42578125" style="7" customWidth="1"/>
    <col min="7" max="7" width="10.85546875" style="46" hidden="1" customWidth="1"/>
    <col min="8" max="8" width="10.85546875" style="8" hidden="1" customWidth="1"/>
    <col min="9" max="9" width="18" style="8" customWidth="1"/>
    <col min="10" max="10" width="12.5703125" style="8" customWidth="1"/>
  </cols>
  <sheetData>
    <row r="1" spans="1:10">
      <c r="B1" s="179" t="s">
        <v>231</v>
      </c>
      <c r="C1" s="16"/>
      <c r="D1" s="16"/>
      <c r="E1" s="16"/>
      <c r="F1" s="7" t="s">
        <v>37</v>
      </c>
      <c r="I1" s="32" t="s">
        <v>227</v>
      </c>
    </row>
    <row r="2" spans="1:10" ht="15.75" thickBot="1"/>
    <row r="3" spans="1:10" ht="36.75" thickBot="1">
      <c r="A3" s="17" t="s">
        <v>226</v>
      </c>
      <c r="B3" s="181" t="s">
        <v>0</v>
      </c>
      <c r="C3" s="18" t="s">
        <v>1</v>
      </c>
      <c r="D3" s="110" t="s">
        <v>3</v>
      </c>
      <c r="E3" s="17" t="s">
        <v>2</v>
      </c>
      <c r="F3" s="113" t="s">
        <v>230</v>
      </c>
      <c r="G3" s="112"/>
      <c r="H3" s="19"/>
      <c r="I3" s="19" t="s">
        <v>228</v>
      </c>
      <c r="J3" s="20" t="s">
        <v>229</v>
      </c>
    </row>
    <row r="4" spans="1:10" ht="15.75" thickBot="1">
      <c r="A4" s="21">
        <v>1</v>
      </c>
      <c r="B4" s="182">
        <v>2</v>
      </c>
      <c r="C4" s="23">
        <v>3</v>
      </c>
      <c r="D4" s="111">
        <v>4</v>
      </c>
      <c r="E4" s="22">
        <v>5</v>
      </c>
      <c r="F4" s="10">
        <v>6</v>
      </c>
      <c r="G4" s="11"/>
      <c r="H4" s="10"/>
      <c r="I4" s="10">
        <v>7</v>
      </c>
      <c r="J4" s="12">
        <v>8</v>
      </c>
    </row>
    <row r="5" spans="1:10" ht="24">
      <c r="A5" s="115">
        <v>1</v>
      </c>
      <c r="B5" s="142" t="s">
        <v>120</v>
      </c>
      <c r="C5" s="24"/>
      <c r="D5" s="24"/>
      <c r="E5" s="116"/>
      <c r="F5" s="13"/>
      <c r="G5" s="47"/>
      <c r="H5" s="14"/>
      <c r="I5" s="14"/>
      <c r="J5" s="14"/>
    </row>
    <row r="6" spans="1:10">
      <c r="A6" s="158">
        <v>1</v>
      </c>
      <c r="B6" s="143" t="s">
        <v>123</v>
      </c>
      <c r="C6" s="1">
        <v>7000</v>
      </c>
      <c r="D6" s="1" t="s">
        <v>4</v>
      </c>
      <c r="E6" s="117" t="s">
        <v>6</v>
      </c>
      <c r="F6" s="69">
        <v>1.4069999999999998</v>
      </c>
      <c r="G6" s="48">
        <f>C6/10</f>
        <v>700</v>
      </c>
      <c r="H6" s="70">
        <v>9.379999999999999</v>
      </c>
      <c r="I6" s="9">
        <f t="shared" ref="I6:I7" si="0">G6*H6</f>
        <v>6565.9999999999991</v>
      </c>
      <c r="J6" s="9">
        <f t="shared" ref="J6:J7" si="1">I6*0.5/100</f>
        <v>32.83</v>
      </c>
    </row>
    <row r="7" spans="1:10">
      <c r="A7" s="158">
        <v>2</v>
      </c>
      <c r="B7" s="143" t="s">
        <v>222</v>
      </c>
      <c r="C7" s="1">
        <v>5010</v>
      </c>
      <c r="D7" s="1" t="s">
        <v>122</v>
      </c>
      <c r="E7" s="117" t="s">
        <v>7</v>
      </c>
      <c r="F7" s="71">
        <v>0.19667000000000001</v>
      </c>
      <c r="G7" s="4">
        <f>C7/30</f>
        <v>167</v>
      </c>
      <c r="H7" s="72">
        <v>5.9001000000000001</v>
      </c>
      <c r="I7" s="9">
        <f t="shared" si="0"/>
        <v>985.31669999999997</v>
      </c>
      <c r="J7" s="9">
        <f t="shared" si="1"/>
        <v>4.9265834999999996</v>
      </c>
    </row>
    <row r="8" spans="1:10">
      <c r="A8" s="158">
        <v>3</v>
      </c>
      <c r="B8" s="143" t="s">
        <v>221</v>
      </c>
      <c r="C8" s="1">
        <v>1000</v>
      </c>
      <c r="D8" s="1" t="s">
        <v>122</v>
      </c>
      <c r="E8" s="117" t="s">
        <v>9</v>
      </c>
      <c r="F8" s="73">
        <v>1.3107000000000002</v>
      </c>
      <c r="G8" s="4">
        <f>C8/100</f>
        <v>10</v>
      </c>
      <c r="H8" s="36">
        <v>43.69</v>
      </c>
      <c r="I8" s="9">
        <f t="shared" ref="I8:I20" si="2">G8*H8</f>
        <v>436.9</v>
      </c>
      <c r="J8" s="9">
        <f t="shared" ref="J8:J20" si="3">I8*0.5/100</f>
        <v>2.1844999999999999</v>
      </c>
    </row>
    <row r="9" spans="1:10">
      <c r="A9" s="158">
        <v>4</v>
      </c>
      <c r="B9" s="143" t="s">
        <v>126</v>
      </c>
      <c r="C9" s="1">
        <v>500</v>
      </c>
      <c r="D9" s="1" t="s">
        <v>125</v>
      </c>
      <c r="E9" s="117" t="s">
        <v>11</v>
      </c>
      <c r="F9" s="73">
        <v>1.3482000000000001</v>
      </c>
      <c r="G9" s="48">
        <f>C9/100</f>
        <v>5</v>
      </c>
      <c r="H9" s="36">
        <v>44.94</v>
      </c>
      <c r="I9" s="9">
        <f t="shared" si="2"/>
        <v>224.7</v>
      </c>
      <c r="J9" s="9">
        <f t="shared" si="3"/>
        <v>1.1234999999999999</v>
      </c>
    </row>
    <row r="10" spans="1:10">
      <c r="A10" s="158">
        <v>5</v>
      </c>
      <c r="B10" s="143" t="s">
        <v>127</v>
      </c>
      <c r="C10" s="1">
        <v>2000</v>
      </c>
      <c r="D10" s="1" t="s">
        <v>122</v>
      </c>
      <c r="E10" s="117" t="s">
        <v>12</v>
      </c>
      <c r="F10" s="73">
        <v>6.6799999999999998E-2</v>
      </c>
      <c r="G10" s="48">
        <f>C10/20</f>
        <v>100</v>
      </c>
      <c r="H10" s="36">
        <v>1.3359999999999999</v>
      </c>
      <c r="I10" s="9">
        <f>G10*H10</f>
        <v>133.6</v>
      </c>
      <c r="J10" s="9">
        <f t="shared" si="3"/>
        <v>0.66799999999999993</v>
      </c>
    </row>
    <row r="11" spans="1:10">
      <c r="A11" s="158">
        <v>6</v>
      </c>
      <c r="B11" s="143" t="s">
        <v>129</v>
      </c>
      <c r="C11" s="1">
        <v>500</v>
      </c>
      <c r="D11" s="1" t="s">
        <v>122</v>
      </c>
      <c r="E11" s="117" t="s">
        <v>15</v>
      </c>
      <c r="F11" s="73">
        <v>0.251</v>
      </c>
      <c r="G11" s="48">
        <f>C11/50</f>
        <v>10</v>
      </c>
      <c r="H11" s="36">
        <v>6.2750000000000004</v>
      </c>
      <c r="I11" s="9">
        <f t="shared" si="2"/>
        <v>62.75</v>
      </c>
      <c r="J11" s="9">
        <f t="shared" si="3"/>
        <v>0.31374999999999997</v>
      </c>
    </row>
    <row r="12" spans="1:10">
      <c r="A12" s="158">
        <v>7</v>
      </c>
      <c r="B12" s="143" t="s">
        <v>130</v>
      </c>
      <c r="C12" s="1">
        <v>3000</v>
      </c>
      <c r="D12" s="1" t="s">
        <v>122</v>
      </c>
      <c r="E12" s="117" t="s">
        <v>16</v>
      </c>
      <c r="F12" s="73">
        <v>0.22720000000000001</v>
      </c>
      <c r="G12" s="48">
        <f>C12/30</f>
        <v>100</v>
      </c>
      <c r="H12" s="36">
        <v>1.7040000000000002</v>
      </c>
      <c r="I12" s="9">
        <f t="shared" si="2"/>
        <v>170.4</v>
      </c>
      <c r="J12" s="9">
        <f t="shared" si="3"/>
        <v>0.85199999999999998</v>
      </c>
    </row>
    <row r="13" spans="1:10">
      <c r="A13" s="158">
        <v>8</v>
      </c>
      <c r="B13" s="143" t="s">
        <v>131</v>
      </c>
      <c r="C13" s="1">
        <v>5100</v>
      </c>
      <c r="D13" s="1" t="s">
        <v>122</v>
      </c>
      <c r="E13" s="117" t="s">
        <v>17</v>
      </c>
      <c r="F13" s="74">
        <v>0.29333333333333333</v>
      </c>
      <c r="G13" s="48">
        <f>C13/30</f>
        <v>170</v>
      </c>
      <c r="H13" s="25">
        <v>8.8000000000000007</v>
      </c>
      <c r="I13" s="9">
        <f t="shared" si="2"/>
        <v>1496.0000000000002</v>
      </c>
      <c r="J13" s="9">
        <f t="shared" si="3"/>
        <v>7.4800000000000013</v>
      </c>
    </row>
    <row r="14" spans="1:10">
      <c r="A14" s="158">
        <v>9</v>
      </c>
      <c r="B14" s="143" t="s">
        <v>132</v>
      </c>
      <c r="C14" s="1">
        <v>3000</v>
      </c>
      <c r="D14" s="1" t="s">
        <v>122</v>
      </c>
      <c r="E14" s="117" t="s">
        <v>18</v>
      </c>
      <c r="F14" s="73">
        <v>0.33066666666666666</v>
      </c>
      <c r="G14" s="48">
        <f>C14/30</f>
        <v>100</v>
      </c>
      <c r="H14" s="36">
        <v>9.92</v>
      </c>
      <c r="I14" s="9">
        <f t="shared" si="2"/>
        <v>992</v>
      </c>
      <c r="J14" s="9">
        <f t="shared" si="3"/>
        <v>4.96</v>
      </c>
    </row>
    <row r="15" spans="1:10">
      <c r="A15" s="158">
        <v>10</v>
      </c>
      <c r="B15" s="143" t="s">
        <v>133</v>
      </c>
      <c r="C15" s="1">
        <v>2100</v>
      </c>
      <c r="D15" s="1" t="s">
        <v>122</v>
      </c>
      <c r="E15" s="117" t="s">
        <v>19</v>
      </c>
      <c r="F15" s="75">
        <v>0.4558928571428571</v>
      </c>
      <c r="G15" s="48">
        <f>C15/28</f>
        <v>75</v>
      </c>
      <c r="H15" s="25">
        <v>17.02</v>
      </c>
      <c r="I15" s="9">
        <f t="shared" si="2"/>
        <v>1276.5</v>
      </c>
      <c r="J15" s="9">
        <f t="shared" si="3"/>
        <v>6.3825000000000003</v>
      </c>
    </row>
    <row r="16" spans="1:10">
      <c r="A16" s="158">
        <v>11</v>
      </c>
      <c r="B16" s="143" t="s">
        <v>134</v>
      </c>
      <c r="C16" s="1">
        <v>2800</v>
      </c>
      <c r="D16" s="1" t="s">
        <v>122</v>
      </c>
      <c r="E16" s="117" t="s">
        <v>20</v>
      </c>
      <c r="F16" s="76">
        <v>7.9640000000000002E-2</v>
      </c>
      <c r="G16" s="48">
        <f>C16/28</f>
        <v>100</v>
      </c>
      <c r="H16" s="25">
        <v>2.2299199999999999</v>
      </c>
      <c r="I16" s="9">
        <f t="shared" si="2"/>
        <v>222.99199999999999</v>
      </c>
      <c r="J16" s="9">
        <f t="shared" si="3"/>
        <v>1.11496</v>
      </c>
    </row>
    <row r="17" spans="1:10">
      <c r="A17" s="158">
        <v>12</v>
      </c>
      <c r="B17" s="143" t="s">
        <v>217</v>
      </c>
      <c r="C17" s="1">
        <v>2100</v>
      </c>
      <c r="D17" s="1" t="s">
        <v>122</v>
      </c>
      <c r="E17" s="117" t="s">
        <v>114</v>
      </c>
      <c r="F17" s="75">
        <v>0.58464285714285713</v>
      </c>
      <c r="G17" s="48">
        <f>C17/28</f>
        <v>75</v>
      </c>
      <c r="H17" s="25">
        <v>16.37</v>
      </c>
      <c r="I17" s="9">
        <f t="shared" si="2"/>
        <v>1227.75</v>
      </c>
      <c r="J17" s="9">
        <f t="shared" si="3"/>
        <v>6.1387499999999999</v>
      </c>
    </row>
    <row r="18" spans="1:10">
      <c r="A18" s="158">
        <v>13</v>
      </c>
      <c r="B18" s="143" t="s">
        <v>22</v>
      </c>
      <c r="C18" s="1">
        <v>200</v>
      </c>
      <c r="D18" s="1" t="s">
        <v>8</v>
      </c>
      <c r="E18" s="117" t="s">
        <v>21</v>
      </c>
      <c r="F18" s="73">
        <v>622.07999999999993</v>
      </c>
      <c r="G18" s="48">
        <v>200</v>
      </c>
      <c r="H18" s="36">
        <v>12.959999999999999</v>
      </c>
      <c r="I18" s="9">
        <f t="shared" si="2"/>
        <v>2592</v>
      </c>
      <c r="J18" s="9">
        <f t="shared" si="3"/>
        <v>12.96</v>
      </c>
    </row>
    <row r="19" spans="1:10">
      <c r="A19" s="158">
        <v>14</v>
      </c>
      <c r="B19" s="143" t="s">
        <v>135</v>
      </c>
      <c r="C19" s="1">
        <v>2000</v>
      </c>
      <c r="D19" s="1" t="s">
        <v>122</v>
      </c>
      <c r="E19" s="117" t="s">
        <v>21</v>
      </c>
      <c r="F19" s="73">
        <v>0.28199999999999997</v>
      </c>
      <c r="G19" s="48">
        <f>C19/20</f>
        <v>100</v>
      </c>
      <c r="H19" s="36">
        <v>1.88</v>
      </c>
      <c r="I19" s="9">
        <f t="shared" si="2"/>
        <v>188</v>
      </c>
      <c r="J19" s="9">
        <f t="shared" si="3"/>
        <v>0.94</v>
      </c>
    </row>
    <row r="20" spans="1:10">
      <c r="A20" s="158">
        <v>15</v>
      </c>
      <c r="B20" s="143" t="s">
        <v>136</v>
      </c>
      <c r="C20" s="1">
        <v>500</v>
      </c>
      <c r="D20" s="1" t="s">
        <v>122</v>
      </c>
      <c r="E20" s="117" t="s">
        <v>23</v>
      </c>
      <c r="F20" s="73">
        <v>0.19399999999999995</v>
      </c>
      <c r="G20" s="48">
        <f>C20/50</f>
        <v>10</v>
      </c>
      <c r="H20" s="36">
        <v>4.8499999999999996</v>
      </c>
      <c r="I20" s="9">
        <f t="shared" si="2"/>
        <v>48.5</v>
      </c>
      <c r="J20" s="9">
        <f t="shared" si="3"/>
        <v>0.24249999999999999</v>
      </c>
    </row>
    <row r="21" spans="1:10">
      <c r="A21" s="158">
        <v>16</v>
      </c>
      <c r="B21" s="143" t="s">
        <v>137</v>
      </c>
      <c r="C21" s="1">
        <v>2000</v>
      </c>
      <c r="D21" s="1" t="s">
        <v>4</v>
      </c>
      <c r="E21" s="117" t="s">
        <v>24</v>
      </c>
      <c r="F21" s="73">
        <v>0.43858000000000003</v>
      </c>
      <c r="G21" s="48">
        <f>C21/10</f>
        <v>200</v>
      </c>
      <c r="H21" s="36">
        <v>17.959851000000004</v>
      </c>
      <c r="I21" s="9">
        <f t="shared" ref="I21:I31" si="4">G21*H21</f>
        <v>3591.9702000000007</v>
      </c>
      <c r="J21" s="9">
        <f t="shared" ref="J21:J31" si="5">I21*0.5/100</f>
        <v>17.959851000000004</v>
      </c>
    </row>
    <row r="22" spans="1:10">
      <c r="A22" s="158">
        <v>17</v>
      </c>
      <c r="B22" s="143" t="s">
        <v>138</v>
      </c>
      <c r="C22" s="1">
        <v>2000</v>
      </c>
      <c r="D22" s="1" t="s">
        <v>4</v>
      </c>
      <c r="E22" s="117" t="s">
        <v>24</v>
      </c>
      <c r="F22" s="73">
        <v>0.43858000000000003</v>
      </c>
      <c r="G22" s="48">
        <f>C22/10</f>
        <v>200</v>
      </c>
      <c r="H22" s="36">
        <v>8.979925500000002</v>
      </c>
      <c r="I22" s="9">
        <f t="shared" si="4"/>
        <v>1795.9851000000003</v>
      </c>
      <c r="J22" s="9">
        <f t="shared" si="5"/>
        <v>8.979925500000002</v>
      </c>
    </row>
    <row r="23" spans="1:10">
      <c r="A23" s="158">
        <v>18</v>
      </c>
      <c r="B23" s="143" t="s">
        <v>139</v>
      </c>
      <c r="C23" s="1">
        <v>3000</v>
      </c>
      <c r="D23" s="1" t="s">
        <v>4</v>
      </c>
      <c r="E23" s="117" t="s">
        <v>25</v>
      </c>
      <c r="F23" s="77">
        <v>3.335</v>
      </c>
      <c r="G23" s="48">
        <f>C23/2</f>
        <v>1500</v>
      </c>
      <c r="H23" s="36">
        <v>6.67</v>
      </c>
      <c r="I23" s="9">
        <f t="shared" si="4"/>
        <v>10005</v>
      </c>
      <c r="J23" s="9">
        <f t="shared" si="5"/>
        <v>50.024999999999999</v>
      </c>
    </row>
    <row r="24" spans="1:10">
      <c r="A24" s="158">
        <v>19</v>
      </c>
      <c r="B24" s="143" t="s">
        <v>140</v>
      </c>
      <c r="C24" s="1">
        <v>4000</v>
      </c>
      <c r="D24" s="1" t="s">
        <v>122</v>
      </c>
      <c r="E24" s="117" t="s">
        <v>27</v>
      </c>
      <c r="F24" s="77">
        <v>0.16125</v>
      </c>
      <c r="G24" s="48">
        <f>C24/20</f>
        <v>200</v>
      </c>
      <c r="H24" s="36">
        <v>2.58</v>
      </c>
      <c r="I24" s="9">
        <f t="shared" si="4"/>
        <v>516</v>
      </c>
      <c r="J24" s="9">
        <f t="shared" si="5"/>
        <v>2.58</v>
      </c>
    </row>
    <row r="25" spans="1:10">
      <c r="A25" s="158">
        <v>20</v>
      </c>
      <c r="B25" s="143" t="s">
        <v>141</v>
      </c>
      <c r="C25" s="1">
        <v>1000</v>
      </c>
      <c r="D25" s="1" t="s">
        <v>122</v>
      </c>
      <c r="E25" s="117" t="s">
        <v>233</v>
      </c>
      <c r="F25" s="78">
        <v>2.3478599999999998</v>
      </c>
      <c r="G25" s="48">
        <v>100</v>
      </c>
      <c r="H25" s="5">
        <v>23.48</v>
      </c>
      <c r="I25" s="9">
        <f t="shared" si="4"/>
        <v>2348</v>
      </c>
      <c r="J25" s="9">
        <f t="shared" si="5"/>
        <v>11.74</v>
      </c>
    </row>
    <row r="26" spans="1:10">
      <c r="A26" s="158">
        <v>21</v>
      </c>
      <c r="B26" s="143" t="s">
        <v>142</v>
      </c>
      <c r="C26" s="1">
        <v>300</v>
      </c>
      <c r="D26" s="1" t="s">
        <v>122</v>
      </c>
      <c r="E26" s="117" t="s">
        <v>28</v>
      </c>
      <c r="F26" s="77">
        <v>3.472577777777778</v>
      </c>
      <c r="G26" s="48">
        <f>C26/10</f>
        <v>30</v>
      </c>
      <c r="H26" s="36">
        <v>17.362888888888889</v>
      </c>
      <c r="I26" s="9">
        <f t="shared" si="4"/>
        <v>520.88666666666666</v>
      </c>
      <c r="J26" s="9">
        <f t="shared" si="5"/>
        <v>2.6044333333333332</v>
      </c>
    </row>
    <row r="27" spans="1:10">
      <c r="A27" s="158">
        <v>22</v>
      </c>
      <c r="B27" s="143" t="s">
        <v>143</v>
      </c>
      <c r="C27" s="1">
        <v>10000</v>
      </c>
      <c r="D27" s="1" t="s">
        <v>4</v>
      </c>
      <c r="E27" s="117" t="s">
        <v>29</v>
      </c>
      <c r="F27" s="77">
        <v>3.2360000000000007</v>
      </c>
      <c r="G27" s="48">
        <f>C27/10</f>
        <v>1000</v>
      </c>
      <c r="H27" s="36">
        <v>16.18</v>
      </c>
      <c r="I27" s="9">
        <f t="shared" si="4"/>
        <v>16180</v>
      </c>
      <c r="J27" s="9">
        <f t="shared" si="5"/>
        <v>80.900000000000006</v>
      </c>
    </row>
    <row r="28" spans="1:10">
      <c r="A28" s="158">
        <v>23</v>
      </c>
      <c r="B28" s="143" t="s">
        <v>104</v>
      </c>
      <c r="C28" s="1">
        <v>20</v>
      </c>
      <c r="D28" s="1" t="s">
        <v>8</v>
      </c>
      <c r="E28" s="118" t="s">
        <v>105</v>
      </c>
      <c r="F28" s="79">
        <v>1.11911</v>
      </c>
      <c r="G28" s="49">
        <v>20</v>
      </c>
      <c r="H28" s="33">
        <v>37.299936299999999</v>
      </c>
      <c r="I28" s="9">
        <f t="shared" si="4"/>
        <v>745.99872600000003</v>
      </c>
      <c r="J28" s="9">
        <f t="shared" si="5"/>
        <v>3.7299936300000001</v>
      </c>
    </row>
    <row r="29" spans="1:10" ht="24">
      <c r="A29" s="158">
        <v>24</v>
      </c>
      <c r="B29" s="143" t="s">
        <v>232</v>
      </c>
      <c r="C29" s="1">
        <v>20</v>
      </c>
      <c r="D29" s="1" t="s">
        <v>8</v>
      </c>
      <c r="E29" s="117" t="s">
        <v>32</v>
      </c>
      <c r="F29" s="80">
        <v>2.3723299999999998</v>
      </c>
      <c r="G29" s="48">
        <v>20</v>
      </c>
      <c r="H29" s="34">
        <v>71.17</v>
      </c>
      <c r="I29" s="9">
        <f t="shared" si="4"/>
        <v>1423.4</v>
      </c>
      <c r="J29" s="9">
        <f t="shared" si="5"/>
        <v>7.1170000000000009</v>
      </c>
    </row>
    <row r="30" spans="1:10">
      <c r="A30" s="158">
        <v>25</v>
      </c>
      <c r="B30" s="143" t="s">
        <v>145</v>
      </c>
      <c r="C30" s="1">
        <v>5000</v>
      </c>
      <c r="D30" s="1" t="s">
        <v>4</v>
      </c>
      <c r="E30" s="117" t="s">
        <v>33</v>
      </c>
      <c r="F30" s="81">
        <v>8.3879999999999999</v>
      </c>
      <c r="G30" s="48">
        <f>C30/10</f>
        <v>500</v>
      </c>
      <c r="H30" s="35">
        <v>13.98</v>
      </c>
      <c r="I30" s="9">
        <f t="shared" si="4"/>
        <v>6990</v>
      </c>
      <c r="J30" s="9">
        <f t="shared" si="5"/>
        <v>34.950000000000003</v>
      </c>
    </row>
    <row r="31" spans="1:10">
      <c r="A31" s="158">
        <v>26</v>
      </c>
      <c r="B31" s="143" t="s">
        <v>115</v>
      </c>
      <c r="C31" s="1">
        <v>90</v>
      </c>
      <c r="D31" s="1" t="s">
        <v>125</v>
      </c>
      <c r="E31" s="118" t="s">
        <v>116</v>
      </c>
      <c r="F31" s="81">
        <v>2.0503333333333331</v>
      </c>
      <c r="G31" s="48">
        <f>C31/30</f>
        <v>3</v>
      </c>
      <c r="H31" s="35">
        <v>61.509999999999991</v>
      </c>
      <c r="I31" s="9">
        <f t="shared" si="4"/>
        <v>184.52999999999997</v>
      </c>
      <c r="J31" s="9">
        <f t="shared" si="5"/>
        <v>0.92264999999999986</v>
      </c>
    </row>
    <row r="32" spans="1:10">
      <c r="A32" s="158">
        <v>27</v>
      </c>
      <c r="B32" s="143" t="s">
        <v>146</v>
      </c>
      <c r="C32" s="1">
        <v>2000</v>
      </c>
      <c r="D32" s="1" t="s">
        <v>4</v>
      </c>
      <c r="E32" s="117" t="s">
        <v>34</v>
      </c>
      <c r="F32" s="82">
        <v>0.19980000000000001</v>
      </c>
      <c r="G32" s="48">
        <f>C32/5</f>
        <v>400</v>
      </c>
      <c r="H32" s="33">
        <v>19.98</v>
      </c>
      <c r="I32" s="9">
        <f t="shared" ref="I32:I49" si="6">G32*H32</f>
        <v>7992</v>
      </c>
      <c r="J32" s="9">
        <f t="shared" ref="J32:J49" si="7">I32*0.5/100</f>
        <v>39.96</v>
      </c>
    </row>
    <row r="33" spans="1:10">
      <c r="A33" s="158">
        <v>28</v>
      </c>
      <c r="B33" s="143" t="s">
        <v>147</v>
      </c>
      <c r="C33" s="1">
        <v>10000</v>
      </c>
      <c r="D33" s="1" t="s">
        <v>4</v>
      </c>
      <c r="E33" s="117" t="s">
        <v>35</v>
      </c>
      <c r="F33" s="73">
        <v>32.159999999999997</v>
      </c>
      <c r="G33" s="48">
        <f>C33/5</f>
        <v>2000</v>
      </c>
      <c r="H33" s="36">
        <v>5.3599999999999994</v>
      </c>
      <c r="I33" s="9">
        <f t="shared" si="6"/>
        <v>10719.999999999998</v>
      </c>
      <c r="J33" s="9">
        <f t="shared" si="7"/>
        <v>53.599999999999994</v>
      </c>
    </row>
    <row r="34" spans="1:10">
      <c r="A34" s="158">
        <v>29</v>
      </c>
      <c r="B34" s="143" t="s">
        <v>148</v>
      </c>
      <c r="C34" s="1">
        <v>2200</v>
      </c>
      <c r="D34" s="1" t="s">
        <v>4</v>
      </c>
      <c r="E34" s="117" t="s">
        <v>35</v>
      </c>
      <c r="F34" s="73">
        <v>32.159999999999997</v>
      </c>
      <c r="G34" s="48">
        <f>C34/10</f>
        <v>220</v>
      </c>
      <c r="H34" s="36">
        <v>4.2879999999999994</v>
      </c>
      <c r="I34" s="9">
        <f t="shared" si="6"/>
        <v>943.3599999999999</v>
      </c>
      <c r="J34" s="9">
        <f t="shared" si="7"/>
        <v>4.7167999999999992</v>
      </c>
    </row>
    <row r="35" spans="1:10">
      <c r="A35" s="158">
        <v>30</v>
      </c>
      <c r="B35" s="143" t="s">
        <v>149</v>
      </c>
      <c r="C35" s="1">
        <v>2000</v>
      </c>
      <c r="D35" s="1" t="s">
        <v>8</v>
      </c>
      <c r="E35" s="117" t="s">
        <v>36</v>
      </c>
      <c r="F35" s="82">
        <v>13.121280000000002</v>
      </c>
      <c r="G35" s="48">
        <f>C35/25</f>
        <v>80</v>
      </c>
      <c r="H35" s="33">
        <v>68.34</v>
      </c>
      <c r="I35" s="9">
        <f t="shared" si="6"/>
        <v>5467.2000000000007</v>
      </c>
      <c r="J35" s="9">
        <f t="shared" si="7"/>
        <v>27.336000000000002</v>
      </c>
    </row>
    <row r="36" spans="1:10">
      <c r="A36" s="158">
        <v>31</v>
      </c>
      <c r="B36" s="143" t="s">
        <v>218</v>
      </c>
      <c r="C36" s="1">
        <v>8000</v>
      </c>
      <c r="D36" s="1" t="s">
        <v>4</v>
      </c>
      <c r="E36" s="117" t="s">
        <v>38</v>
      </c>
      <c r="F36" s="83">
        <v>2.69</v>
      </c>
      <c r="G36" s="48">
        <f>C36/10</f>
        <v>800</v>
      </c>
      <c r="H36" s="33">
        <v>8.9577000000000009</v>
      </c>
      <c r="I36" s="9">
        <f t="shared" si="6"/>
        <v>7166.1600000000008</v>
      </c>
      <c r="J36" s="9">
        <f t="shared" si="7"/>
        <v>35.830800000000004</v>
      </c>
    </row>
    <row r="37" spans="1:10">
      <c r="A37" s="158">
        <v>32</v>
      </c>
      <c r="B37" s="143" t="s">
        <v>150</v>
      </c>
      <c r="C37" s="1">
        <v>1200</v>
      </c>
      <c r="D37" s="1" t="s">
        <v>4</v>
      </c>
      <c r="E37" s="117" t="s">
        <v>39</v>
      </c>
      <c r="F37" s="82">
        <v>0.64765708870356331</v>
      </c>
      <c r="G37" s="48">
        <f>C37/10</f>
        <v>120</v>
      </c>
      <c r="H37" s="33">
        <v>12.95</v>
      </c>
      <c r="I37" s="9">
        <f t="shared" si="6"/>
        <v>1554</v>
      </c>
      <c r="J37" s="9">
        <f t="shared" si="7"/>
        <v>7.77</v>
      </c>
    </row>
    <row r="38" spans="1:10">
      <c r="A38" s="159">
        <v>33</v>
      </c>
      <c r="B38" s="144" t="s">
        <v>153</v>
      </c>
      <c r="C38" s="3">
        <v>1600</v>
      </c>
      <c r="D38" s="3" t="s">
        <v>4</v>
      </c>
      <c r="E38" s="119" t="s">
        <v>41</v>
      </c>
      <c r="F38" s="82">
        <v>1.6050183374083129</v>
      </c>
      <c r="G38" s="48">
        <f>C38/10</f>
        <v>160</v>
      </c>
      <c r="H38" s="33">
        <v>8.0299999999999994</v>
      </c>
      <c r="I38" s="9">
        <f t="shared" si="6"/>
        <v>1284.8</v>
      </c>
      <c r="J38" s="9">
        <f t="shared" si="7"/>
        <v>6.4239999999999995</v>
      </c>
    </row>
    <row r="39" spans="1:10">
      <c r="A39" s="159">
        <v>34</v>
      </c>
      <c r="B39" s="144" t="s">
        <v>151</v>
      </c>
      <c r="C39" s="3">
        <v>1600</v>
      </c>
      <c r="D39" s="3" t="s">
        <v>4</v>
      </c>
      <c r="E39" s="119" t="s">
        <v>41</v>
      </c>
      <c r="F39" s="82">
        <v>1.6050183374083129</v>
      </c>
      <c r="G39" s="48">
        <f t="shared" ref="G39:G40" si="8">C39/10</f>
        <v>160</v>
      </c>
      <c r="H39" s="33">
        <v>4.0149999999999997</v>
      </c>
      <c r="I39" s="9">
        <f t="shared" si="6"/>
        <v>642.4</v>
      </c>
      <c r="J39" s="9">
        <f t="shared" si="7"/>
        <v>3.2119999999999997</v>
      </c>
    </row>
    <row r="40" spans="1:10">
      <c r="A40" s="158">
        <v>35</v>
      </c>
      <c r="B40" s="143" t="s">
        <v>152</v>
      </c>
      <c r="C40" s="1">
        <v>1300</v>
      </c>
      <c r="D40" s="1" t="s">
        <v>4</v>
      </c>
      <c r="E40" s="117" t="s">
        <v>41</v>
      </c>
      <c r="F40" s="82">
        <v>1.6050183374083129</v>
      </c>
      <c r="G40" s="48">
        <f t="shared" si="8"/>
        <v>130</v>
      </c>
      <c r="H40" s="33">
        <v>8.0299999999999994</v>
      </c>
      <c r="I40" s="9">
        <f t="shared" si="6"/>
        <v>1043.8999999999999</v>
      </c>
      <c r="J40" s="9">
        <f t="shared" si="7"/>
        <v>5.2194999999999991</v>
      </c>
    </row>
    <row r="41" spans="1:10">
      <c r="A41" s="158">
        <v>36</v>
      </c>
      <c r="B41" s="143" t="s">
        <v>154</v>
      </c>
      <c r="C41" s="1">
        <v>800</v>
      </c>
      <c r="D41" s="1" t="s">
        <v>4</v>
      </c>
      <c r="E41" s="117" t="s">
        <v>42</v>
      </c>
      <c r="F41" s="82">
        <v>1.5664098096192385</v>
      </c>
      <c r="G41" s="48">
        <f>C41/10</f>
        <v>80</v>
      </c>
      <c r="H41" s="33">
        <v>9.7899999999999991</v>
      </c>
      <c r="I41" s="9">
        <f t="shared" si="6"/>
        <v>783.19999999999993</v>
      </c>
      <c r="J41" s="9">
        <f t="shared" si="7"/>
        <v>3.9159999999999995</v>
      </c>
    </row>
    <row r="42" spans="1:10">
      <c r="A42" s="158">
        <v>37</v>
      </c>
      <c r="B42" s="145" t="s">
        <v>223</v>
      </c>
      <c r="C42" s="1">
        <v>30</v>
      </c>
      <c r="D42" s="1" t="s">
        <v>122</v>
      </c>
      <c r="E42" s="117" t="s">
        <v>212</v>
      </c>
      <c r="F42" s="85">
        <v>0.17857000000000001</v>
      </c>
      <c r="G42" s="48">
        <v>1</v>
      </c>
      <c r="H42" s="37">
        <v>8.0357142857142865</v>
      </c>
      <c r="I42" s="9">
        <f t="shared" si="6"/>
        <v>8.0357142857142865</v>
      </c>
      <c r="J42" s="9">
        <f t="shared" si="7"/>
        <v>4.0178571428571432E-2</v>
      </c>
    </row>
    <row r="43" spans="1:10">
      <c r="A43" s="158">
        <v>38</v>
      </c>
      <c r="B43" s="145" t="s">
        <v>225</v>
      </c>
      <c r="C43" s="1">
        <v>60</v>
      </c>
      <c r="D43" s="1" t="s">
        <v>122</v>
      </c>
      <c r="E43" s="117" t="s">
        <v>224</v>
      </c>
      <c r="F43" s="74">
        <v>0.60266666666666657</v>
      </c>
      <c r="G43" s="48">
        <v>1</v>
      </c>
      <c r="H43" s="33">
        <v>2.2599999999999998</v>
      </c>
      <c r="I43" s="9">
        <f t="shared" si="6"/>
        <v>2.2599999999999998</v>
      </c>
      <c r="J43" s="9">
        <f t="shared" si="7"/>
        <v>1.1299999999999999E-2</v>
      </c>
    </row>
    <row r="44" spans="1:10">
      <c r="A44" s="158">
        <v>39</v>
      </c>
      <c r="B44" s="143" t="s">
        <v>155</v>
      </c>
      <c r="C44" s="1">
        <v>5000</v>
      </c>
      <c r="D44" s="1" t="s">
        <v>4</v>
      </c>
      <c r="E44" s="117" t="s">
        <v>43</v>
      </c>
      <c r="F44" s="82">
        <v>2.08833</v>
      </c>
      <c r="G44" s="48">
        <f>C44/10</f>
        <v>500</v>
      </c>
      <c r="H44" s="33">
        <v>3.4805555555555556</v>
      </c>
      <c r="I44" s="9">
        <f t="shared" si="6"/>
        <v>1740.2777777777778</v>
      </c>
      <c r="J44" s="9">
        <f t="shared" si="7"/>
        <v>8.7013888888888893</v>
      </c>
    </row>
    <row r="45" spans="1:10">
      <c r="A45" s="158">
        <v>40</v>
      </c>
      <c r="B45" s="143" t="s">
        <v>156</v>
      </c>
      <c r="C45" s="1">
        <v>2000</v>
      </c>
      <c r="D45" s="1" t="s">
        <v>8</v>
      </c>
      <c r="E45" s="117" t="s">
        <v>43</v>
      </c>
      <c r="F45" s="82">
        <v>2.08833</v>
      </c>
      <c r="G45" s="48">
        <v>2000</v>
      </c>
      <c r="H45" s="33">
        <v>4.1766666666666667</v>
      </c>
      <c r="I45" s="9">
        <f t="shared" si="6"/>
        <v>8353.3333333333339</v>
      </c>
      <c r="J45" s="9">
        <f t="shared" si="7"/>
        <v>41.766666666666673</v>
      </c>
    </row>
    <row r="46" spans="1:10">
      <c r="A46" s="158">
        <v>41</v>
      </c>
      <c r="B46" s="143" t="s">
        <v>157</v>
      </c>
      <c r="C46" s="1">
        <v>12000</v>
      </c>
      <c r="D46" s="1" t="s">
        <v>122</v>
      </c>
      <c r="E46" s="117" t="s">
        <v>43</v>
      </c>
      <c r="F46" s="82">
        <v>0.29166999999999998</v>
      </c>
      <c r="G46" s="48">
        <f>C46/60</f>
        <v>200</v>
      </c>
      <c r="H46" s="33">
        <v>5.8333999999999993</v>
      </c>
      <c r="I46" s="9">
        <f t="shared" si="6"/>
        <v>1166.6799999999998</v>
      </c>
      <c r="J46" s="9">
        <f t="shared" si="7"/>
        <v>5.8333999999999993</v>
      </c>
    </row>
    <row r="47" spans="1:10">
      <c r="A47" s="158">
        <v>42</v>
      </c>
      <c r="B47" s="143" t="s">
        <v>159</v>
      </c>
      <c r="C47" s="1">
        <v>8000</v>
      </c>
      <c r="D47" s="1" t="s">
        <v>8</v>
      </c>
      <c r="E47" s="117" t="s">
        <v>44</v>
      </c>
      <c r="F47" s="82">
        <v>4.59</v>
      </c>
      <c r="G47" s="48">
        <f>C47/10</f>
        <v>800</v>
      </c>
      <c r="H47" s="33">
        <v>7.65</v>
      </c>
      <c r="I47" s="9">
        <f t="shared" si="6"/>
        <v>6120</v>
      </c>
      <c r="J47" s="9">
        <f t="shared" si="7"/>
        <v>30.6</v>
      </c>
    </row>
    <row r="48" spans="1:10">
      <c r="A48" s="159">
        <v>43</v>
      </c>
      <c r="B48" s="143" t="s">
        <v>158</v>
      </c>
      <c r="C48" s="1">
        <v>20000</v>
      </c>
      <c r="D48" s="1" t="s">
        <v>4</v>
      </c>
      <c r="E48" s="117" t="s">
        <v>45</v>
      </c>
      <c r="F48" s="82">
        <v>13.60239</v>
      </c>
      <c r="G48" s="48">
        <f>C48/50</f>
        <v>400</v>
      </c>
      <c r="H48" s="33">
        <v>3.89</v>
      </c>
      <c r="I48" s="9">
        <f t="shared" si="6"/>
        <v>1556</v>
      </c>
      <c r="J48" s="9">
        <f t="shared" si="7"/>
        <v>7.78</v>
      </c>
    </row>
    <row r="49" spans="1:10">
      <c r="A49" s="158">
        <v>44</v>
      </c>
      <c r="B49" s="143" t="s">
        <v>160</v>
      </c>
      <c r="C49" s="1">
        <v>6000</v>
      </c>
      <c r="D49" s="1" t="s">
        <v>4</v>
      </c>
      <c r="E49" s="117" t="s">
        <v>46</v>
      </c>
      <c r="F49" s="82">
        <v>6.7198724597056767</v>
      </c>
      <c r="G49" s="48">
        <f>C49/10</f>
        <v>600</v>
      </c>
      <c r="H49" s="33">
        <v>16.796075683251576</v>
      </c>
      <c r="I49" s="9">
        <f t="shared" si="6"/>
        <v>10077.645409950946</v>
      </c>
      <c r="J49" s="9">
        <f t="shared" si="7"/>
        <v>50.388227049754732</v>
      </c>
    </row>
    <row r="50" spans="1:10">
      <c r="A50" s="158">
        <v>45</v>
      </c>
      <c r="B50" s="143" t="s">
        <v>161</v>
      </c>
      <c r="C50" s="1">
        <v>1920</v>
      </c>
      <c r="D50" s="1" t="s">
        <v>122</v>
      </c>
      <c r="E50" s="117" t="s">
        <v>47</v>
      </c>
      <c r="F50" s="74">
        <v>0.62285714285714289</v>
      </c>
      <c r="G50" s="48">
        <f>C50/16</f>
        <v>120</v>
      </c>
      <c r="H50" s="25">
        <v>4.9828571428571431</v>
      </c>
      <c r="I50" s="9">
        <f t="shared" ref="I50:I59" si="9">G50*H50</f>
        <v>597.94285714285718</v>
      </c>
      <c r="J50" s="9">
        <f t="shared" ref="J50:J59" si="10">I50*0.5/100</f>
        <v>2.9897142857142858</v>
      </c>
    </row>
    <row r="51" spans="1:10">
      <c r="A51" s="158">
        <v>46</v>
      </c>
      <c r="B51" s="143" t="s">
        <v>162</v>
      </c>
      <c r="C51" s="1">
        <v>3000</v>
      </c>
      <c r="D51" s="1" t="s">
        <v>8</v>
      </c>
      <c r="E51" s="117" t="s">
        <v>48</v>
      </c>
      <c r="F51" s="82">
        <v>35.875</v>
      </c>
      <c r="G51" s="49">
        <v>3000</v>
      </c>
      <c r="H51" s="25">
        <v>5.125</v>
      </c>
      <c r="I51" s="9">
        <f t="shared" si="9"/>
        <v>15375</v>
      </c>
      <c r="J51" s="9">
        <f t="shared" si="10"/>
        <v>76.875</v>
      </c>
    </row>
    <row r="52" spans="1:10">
      <c r="A52" s="158">
        <v>47</v>
      </c>
      <c r="B52" s="143" t="s">
        <v>163</v>
      </c>
      <c r="C52" s="1">
        <v>5000</v>
      </c>
      <c r="D52" s="1" t="s">
        <v>8</v>
      </c>
      <c r="E52" s="117" t="s">
        <v>50</v>
      </c>
      <c r="F52" s="82">
        <v>21.02</v>
      </c>
      <c r="G52" s="48">
        <f>C52</f>
        <v>5000</v>
      </c>
      <c r="H52" s="33">
        <v>5.2549999999999999</v>
      </c>
      <c r="I52" s="9">
        <f t="shared" si="9"/>
        <v>26275</v>
      </c>
      <c r="J52" s="9">
        <f t="shared" si="10"/>
        <v>131.375</v>
      </c>
    </row>
    <row r="53" spans="1:10">
      <c r="A53" s="158">
        <v>48</v>
      </c>
      <c r="B53" s="143" t="s">
        <v>165</v>
      </c>
      <c r="C53" s="1">
        <v>5000</v>
      </c>
      <c r="D53" s="1" t="s">
        <v>8</v>
      </c>
      <c r="E53" s="117" t="s">
        <v>53</v>
      </c>
      <c r="F53" s="82">
        <v>6.41</v>
      </c>
      <c r="G53" s="49">
        <v>5000</v>
      </c>
      <c r="H53" s="40">
        <v>5.1280000000000001</v>
      </c>
      <c r="I53" s="9">
        <f t="shared" si="9"/>
        <v>25640</v>
      </c>
      <c r="J53" s="9">
        <f t="shared" si="10"/>
        <v>128.19999999999999</v>
      </c>
    </row>
    <row r="54" spans="1:10">
      <c r="A54" s="158">
        <v>49</v>
      </c>
      <c r="B54" s="143" t="s">
        <v>164</v>
      </c>
      <c r="C54" s="1">
        <v>5000</v>
      </c>
      <c r="D54" s="1" t="s">
        <v>8</v>
      </c>
      <c r="E54" s="117" t="s">
        <v>53</v>
      </c>
      <c r="F54" s="82">
        <v>6.41</v>
      </c>
      <c r="G54" s="49">
        <v>5000</v>
      </c>
      <c r="H54" s="40">
        <v>2.5640000000000001</v>
      </c>
      <c r="I54" s="9">
        <f t="shared" si="9"/>
        <v>12820</v>
      </c>
      <c r="J54" s="9">
        <f t="shared" si="10"/>
        <v>64.099999999999994</v>
      </c>
    </row>
    <row r="55" spans="1:10">
      <c r="A55" s="158">
        <v>50</v>
      </c>
      <c r="B55" s="143" t="s">
        <v>167</v>
      </c>
      <c r="C55" s="1">
        <v>2000</v>
      </c>
      <c r="D55" s="1" t="s">
        <v>122</v>
      </c>
      <c r="E55" s="117" t="s">
        <v>53</v>
      </c>
      <c r="F55" s="74">
        <v>0.78200000000000003</v>
      </c>
      <c r="G55" s="48">
        <f>C55/10</f>
        <v>200</v>
      </c>
      <c r="H55" s="25">
        <v>3.91</v>
      </c>
      <c r="I55" s="9">
        <f t="shared" si="9"/>
        <v>782</v>
      </c>
      <c r="J55" s="9">
        <f t="shared" si="10"/>
        <v>3.91</v>
      </c>
    </row>
    <row r="56" spans="1:10">
      <c r="A56" s="158">
        <v>51</v>
      </c>
      <c r="B56" s="143" t="s">
        <v>166</v>
      </c>
      <c r="C56" s="1">
        <v>4000</v>
      </c>
      <c r="D56" s="1" t="s">
        <v>8</v>
      </c>
      <c r="E56" s="117" t="s">
        <v>54</v>
      </c>
      <c r="F56" s="86">
        <v>10.25</v>
      </c>
      <c r="G56" s="48">
        <v>4000</v>
      </c>
      <c r="H56" s="40">
        <v>5.125</v>
      </c>
      <c r="I56" s="9">
        <f t="shared" si="9"/>
        <v>20500</v>
      </c>
      <c r="J56" s="9">
        <f t="shared" si="10"/>
        <v>102.5</v>
      </c>
    </row>
    <row r="57" spans="1:10">
      <c r="A57" s="158">
        <v>52</v>
      </c>
      <c r="B57" s="143" t="s">
        <v>168</v>
      </c>
      <c r="C57" s="1">
        <v>2000</v>
      </c>
      <c r="D57" s="1" t="s">
        <v>122</v>
      </c>
      <c r="E57" s="117" t="s">
        <v>55</v>
      </c>
      <c r="F57" s="82">
        <v>5.9640596405964059</v>
      </c>
      <c r="G57" s="48">
        <f>C57/100</f>
        <v>20</v>
      </c>
      <c r="H57" s="33">
        <v>19.88017892178922</v>
      </c>
      <c r="I57" s="9">
        <f t="shared" si="9"/>
        <v>397.60357843578441</v>
      </c>
      <c r="J57" s="9">
        <f t="shared" si="10"/>
        <v>1.988017892178922</v>
      </c>
    </row>
    <row r="58" spans="1:10">
      <c r="A58" s="158">
        <v>53</v>
      </c>
      <c r="B58" s="143" t="s">
        <v>169</v>
      </c>
      <c r="C58" s="1">
        <v>3000</v>
      </c>
      <c r="D58" s="1" t="s">
        <v>4</v>
      </c>
      <c r="E58" s="117" t="s">
        <v>57</v>
      </c>
      <c r="F58" s="81">
        <v>8.9239999999999995</v>
      </c>
      <c r="G58" s="48">
        <f>C58/10</f>
        <v>300</v>
      </c>
      <c r="H58" s="41">
        <v>22.31</v>
      </c>
      <c r="I58" s="9">
        <f t="shared" si="9"/>
        <v>6693</v>
      </c>
      <c r="J58" s="9">
        <f t="shared" si="10"/>
        <v>33.465000000000003</v>
      </c>
    </row>
    <row r="59" spans="1:10">
      <c r="A59" s="158">
        <v>54</v>
      </c>
      <c r="B59" s="143" t="s">
        <v>392</v>
      </c>
      <c r="C59" s="1">
        <v>350</v>
      </c>
      <c r="D59" s="1" t="s">
        <v>357</v>
      </c>
      <c r="E59" s="117" t="s">
        <v>58</v>
      </c>
      <c r="F59" s="79">
        <v>0.57400000000000007</v>
      </c>
      <c r="G59" s="48">
        <v>300</v>
      </c>
      <c r="H59" s="33">
        <v>2.87</v>
      </c>
      <c r="I59" s="9">
        <f t="shared" si="9"/>
        <v>861</v>
      </c>
      <c r="J59" s="9">
        <f t="shared" si="10"/>
        <v>4.3049999999999997</v>
      </c>
    </row>
    <row r="60" spans="1:10">
      <c r="A60" s="158">
        <v>55</v>
      </c>
      <c r="B60" s="143" t="s">
        <v>393</v>
      </c>
      <c r="C60" s="1">
        <v>300</v>
      </c>
      <c r="D60" s="1" t="s">
        <v>357</v>
      </c>
      <c r="E60" s="117" t="s">
        <v>58</v>
      </c>
      <c r="F60" s="79">
        <v>1.4057142857142857</v>
      </c>
      <c r="G60" s="48">
        <v>300</v>
      </c>
      <c r="H60" s="33">
        <v>4.92</v>
      </c>
      <c r="I60" s="9">
        <f t="shared" ref="I60:I61" si="11">G60*H60</f>
        <v>1476</v>
      </c>
      <c r="J60" s="9">
        <f t="shared" ref="J60:J61" si="12">I60*0.5/100</f>
        <v>7.38</v>
      </c>
    </row>
    <row r="61" spans="1:10">
      <c r="A61" s="158">
        <v>56</v>
      </c>
      <c r="B61" s="143" t="s">
        <v>170</v>
      </c>
      <c r="C61" s="1">
        <v>200</v>
      </c>
      <c r="D61" s="1" t="s">
        <v>8</v>
      </c>
      <c r="E61" s="117" t="s">
        <v>59</v>
      </c>
      <c r="F61" s="82">
        <v>10.9</v>
      </c>
      <c r="G61" s="48">
        <v>200</v>
      </c>
      <c r="H61" s="33">
        <v>21.8</v>
      </c>
      <c r="I61" s="9">
        <f t="shared" si="11"/>
        <v>4360</v>
      </c>
      <c r="J61" s="9">
        <f t="shared" si="12"/>
        <v>21.8</v>
      </c>
    </row>
    <row r="62" spans="1:10">
      <c r="A62" s="158">
        <v>57</v>
      </c>
      <c r="B62" s="143" t="s">
        <v>171</v>
      </c>
      <c r="C62" s="1">
        <v>8040</v>
      </c>
      <c r="D62" s="1" t="s">
        <v>122</v>
      </c>
      <c r="E62" s="117" t="s">
        <v>60</v>
      </c>
      <c r="F62" s="87">
        <v>0.12366013071895426</v>
      </c>
      <c r="G62" s="4">
        <f>C62/60</f>
        <v>134</v>
      </c>
      <c r="H62" s="36">
        <v>1.854901960784314</v>
      </c>
      <c r="I62" s="9">
        <f t="shared" ref="I62:I69" si="13">G62*H62</f>
        <v>248.55686274509807</v>
      </c>
      <c r="J62" s="9">
        <f t="shared" ref="J62:J69" si="14">I62*0.5/100</f>
        <v>1.2427843137254904</v>
      </c>
    </row>
    <row r="63" spans="1:10">
      <c r="A63" s="158">
        <v>58</v>
      </c>
      <c r="B63" s="143" t="s">
        <v>219</v>
      </c>
      <c r="C63" s="1">
        <v>200</v>
      </c>
      <c r="D63" s="1" t="s">
        <v>122</v>
      </c>
      <c r="E63" s="117" t="s">
        <v>117</v>
      </c>
      <c r="F63" s="87">
        <v>7.17E-2</v>
      </c>
      <c r="G63" s="48">
        <f>C63/50</f>
        <v>4</v>
      </c>
      <c r="H63" s="25">
        <v>1.1950000000000001</v>
      </c>
      <c r="I63" s="9">
        <f t="shared" si="13"/>
        <v>4.78</v>
      </c>
      <c r="J63" s="9">
        <f t="shared" si="14"/>
        <v>2.3900000000000001E-2</v>
      </c>
    </row>
    <row r="64" spans="1:10">
      <c r="A64" s="158">
        <v>59</v>
      </c>
      <c r="B64" s="143" t="s">
        <v>220</v>
      </c>
      <c r="C64" s="1">
        <v>200</v>
      </c>
      <c r="D64" s="1" t="s">
        <v>122</v>
      </c>
      <c r="E64" s="117" t="s">
        <v>118</v>
      </c>
      <c r="F64" s="87">
        <v>9.8400000000000001E-2</v>
      </c>
      <c r="G64" s="48">
        <f>C64/50</f>
        <v>4</v>
      </c>
      <c r="H64" s="25">
        <v>2.46</v>
      </c>
      <c r="I64" s="9">
        <f t="shared" si="13"/>
        <v>9.84</v>
      </c>
      <c r="J64" s="9">
        <f t="shared" si="14"/>
        <v>4.9200000000000001E-2</v>
      </c>
    </row>
    <row r="65" spans="1:10">
      <c r="A65" s="158">
        <v>60</v>
      </c>
      <c r="B65" s="143" t="s">
        <v>172</v>
      </c>
      <c r="C65" s="1">
        <v>3000</v>
      </c>
      <c r="D65" s="1" t="s">
        <v>4</v>
      </c>
      <c r="E65" s="117" t="s">
        <v>63</v>
      </c>
      <c r="F65" s="79">
        <v>1.4808000000000002E-2</v>
      </c>
      <c r="G65" s="48">
        <f>C65/5</f>
        <v>600</v>
      </c>
      <c r="H65" s="33">
        <v>3.7020000000000004</v>
      </c>
      <c r="I65" s="9">
        <f t="shared" si="13"/>
        <v>2221.2000000000003</v>
      </c>
      <c r="J65" s="9">
        <f t="shared" si="14"/>
        <v>11.106000000000002</v>
      </c>
    </row>
    <row r="66" spans="1:10">
      <c r="A66" s="158">
        <v>61</v>
      </c>
      <c r="B66" s="143" t="s">
        <v>173</v>
      </c>
      <c r="C66" s="1">
        <v>5000</v>
      </c>
      <c r="D66" s="1" t="s">
        <v>4</v>
      </c>
      <c r="E66" s="117" t="s">
        <v>63</v>
      </c>
      <c r="F66" s="79">
        <v>1.4808000000000002E-2</v>
      </c>
      <c r="G66" s="48">
        <f>C66/25</f>
        <v>200</v>
      </c>
      <c r="H66" s="33">
        <v>37.020000000000003</v>
      </c>
      <c r="I66" s="9">
        <f t="shared" si="13"/>
        <v>7404.0000000000009</v>
      </c>
      <c r="J66" s="9">
        <f t="shared" si="14"/>
        <v>37.020000000000003</v>
      </c>
    </row>
    <row r="67" spans="1:10">
      <c r="A67" s="158">
        <v>62</v>
      </c>
      <c r="B67" s="143" t="s">
        <v>174</v>
      </c>
      <c r="C67" s="1">
        <v>5000</v>
      </c>
      <c r="D67" s="1" t="s">
        <v>4</v>
      </c>
      <c r="E67" s="117" t="s">
        <v>64</v>
      </c>
      <c r="F67" s="82">
        <v>4.6736000000000004</v>
      </c>
      <c r="G67" s="48">
        <f>C67/10</f>
        <v>500</v>
      </c>
      <c r="H67" s="33">
        <v>14.605</v>
      </c>
      <c r="I67" s="9">
        <f t="shared" si="13"/>
        <v>7302.5</v>
      </c>
      <c r="J67" s="9">
        <f t="shared" si="14"/>
        <v>36.512500000000003</v>
      </c>
    </row>
    <row r="68" spans="1:10">
      <c r="A68" s="158">
        <v>63</v>
      </c>
      <c r="B68" s="143" t="s">
        <v>175</v>
      </c>
      <c r="C68" s="1">
        <v>200</v>
      </c>
      <c r="D68" s="1" t="s">
        <v>4</v>
      </c>
      <c r="E68" s="117" t="s">
        <v>65</v>
      </c>
      <c r="F68" s="82">
        <v>113.28</v>
      </c>
      <c r="G68" s="49">
        <v>200</v>
      </c>
      <c r="H68" s="25">
        <v>56.64</v>
      </c>
      <c r="I68" s="9">
        <f t="shared" si="13"/>
        <v>11328</v>
      </c>
      <c r="J68" s="9">
        <f t="shared" si="14"/>
        <v>56.64</v>
      </c>
    </row>
    <row r="69" spans="1:10">
      <c r="A69" s="158">
        <v>64</v>
      </c>
      <c r="B69" s="143" t="s">
        <v>176</v>
      </c>
      <c r="C69" s="1">
        <v>1500</v>
      </c>
      <c r="D69" s="1" t="s">
        <v>4</v>
      </c>
      <c r="E69" s="117" t="s">
        <v>66</v>
      </c>
      <c r="F69" s="79">
        <v>19.32</v>
      </c>
      <c r="G69" s="48">
        <f>C69/5</f>
        <v>300</v>
      </c>
      <c r="H69" s="25">
        <v>13.8</v>
      </c>
      <c r="I69" s="9">
        <f t="shared" si="13"/>
        <v>4140</v>
      </c>
      <c r="J69" s="9">
        <f t="shared" si="14"/>
        <v>20.7</v>
      </c>
    </row>
    <row r="70" spans="1:10">
      <c r="A70" s="158">
        <v>65</v>
      </c>
      <c r="B70" s="143" t="s">
        <v>394</v>
      </c>
      <c r="C70" s="1">
        <v>500</v>
      </c>
      <c r="D70" s="1" t="s">
        <v>357</v>
      </c>
      <c r="E70" s="117" t="s">
        <v>69</v>
      </c>
      <c r="F70" s="79">
        <v>0.57400000000000007</v>
      </c>
      <c r="G70" s="48">
        <v>300</v>
      </c>
      <c r="H70" s="33">
        <v>2.87</v>
      </c>
      <c r="I70" s="9">
        <f t="shared" ref="I70:I71" si="15">G70*H70</f>
        <v>861</v>
      </c>
      <c r="J70" s="9">
        <f t="shared" ref="J70:J71" si="16">I70*0.5/100</f>
        <v>4.3049999999999997</v>
      </c>
    </row>
    <row r="71" spans="1:10">
      <c r="A71" s="158">
        <v>66</v>
      </c>
      <c r="B71" s="143" t="s">
        <v>395</v>
      </c>
      <c r="C71" s="1">
        <v>1000</v>
      </c>
      <c r="D71" s="1" t="s">
        <v>357</v>
      </c>
      <c r="E71" s="117" t="s">
        <v>69</v>
      </c>
      <c r="F71" s="79">
        <v>1.4057142857142857</v>
      </c>
      <c r="G71" s="48">
        <v>300</v>
      </c>
      <c r="H71" s="33">
        <v>4.92</v>
      </c>
      <c r="I71" s="9">
        <f t="shared" si="15"/>
        <v>1476</v>
      </c>
      <c r="J71" s="9">
        <f t="shared" si="16"/>
        <v>7.38</v>
      </c>
    </row>
    <row r="72" spans="1:10" ht="15" customHeight="1">
      <c r="A72" s="158">
        <v>67</v>
      </c>
      <c r="B72" s="143" t="s">
        <v>396</v>
      </c>
      <c r="C72" s="1">
        <v>500</v>
      </c>
      <c r="D72" s="1" t="s">
        <v>357</v>
      </c>
      <c r="E72" s="117" t="s">
        <v>70</v>
      </c>
      <c r="F72" s="79">
        <v>0.624</v>
      </c>
      <c r="G72" s="48">
        <v>500</v>
      </c>
      <c r="H72" s="33">
        <v>3.12</v>
      </c>
      <c r="I72" s="9">
        <f t="shared" ref="I72:I82" si="17">G72*H72</f>
        <v>1560</v>
      </c>
      <c r="J72" s="9">
        <f t="shared" ref="J72:J82" si="18">I72*0.5/100</f>
        <v>7.8</v>
      </c>
    </row>
    <row r="73" spans="1:10" ht="15" customHeight="1">
      <c r="A73" s="158">
        <v>68</v>
      </c>
      <c r="B73" s="143" t="s">
        <v>397</v>
      </c>
      <c r="C73" s="1">
        <v>500</v>
      </c>
      <c r="D73" s="1" t="s">
        <v>357</v>
      </c>
      <c r="E73" s="117" t="s">
        <v>70</v>
      </c>
      <c r="F73" s="79">
        <v>1.9314285714285713</v>
      </c>
      <c r="G73" s="48">
        <v>500</v>
      </c>
      <c r="H73" s="33">
        <v>6.76</v>
      </c>
      <c r="I73" s="9">
        <f t="shared" si="17"/>
        <v>3380</v>
      </c>
      <c r="J73" s="9">
        <f t="shared" si="18"/>
        <v>16.899999999999999</v>
      </c>
    </row>
    <row r="74" spans="1:10" ht="15" customHeight="1">
      <c r="A74" s="158">
        <v>69</v>
      </c>
      <c r="B74" s="143" t="s">
        <v>398</v>
      </c>
      <c r="C74" s="1">
        <v>200</v>
      </c>
      <c r="D74" s="1" t="s">
        <v>357</v>
      </c>
      <c r="E74" s="117" t="s">
        <v>71</v>
      </c>
      <c r="F74" s="87">
        <v>0.12039999999999999</v>
      </c>
      <c r="G74" s="49">
        <v>200</v>
      </c>
      <c r="H74" s="33">
        <v>1.5049999999999999</v>
      </c>
      <c r="I74" s="9">
        <f t="shared" si="17"/>
        <v>301</v>
      </c>
      <c r="J74" s="9">
        <f t="shared" si="18"/>
        <v>1.5049999999999999</v>
      </c>
    </row>
    <row r="75" spans="1:10" ht="15" customHeight="1">
      <c r="A75" s="158">
        <v>70</v>
      </c>
      <c r="B75" s="143" t="s">
        <v>399</v>
      </c>
      <c r="C75" s="1">
        <v>200</v>
      </c>
      <c r="D75" s="1" t="s">
        <v>357</v>
      </c>
      <c r="E75" s="117" t="s">
        <v>71</v>
      </c>
      <c r="F75" s="87">
        <v>0.12039999999999999</v>
      </c>
      <c r="G75" s="49">
        <v>200</v>
      </c>
      <c r="H75" s="33">
        <v>3.01</v>
      </c>
      <c r="I75" s="9">
        <f t="shared" si="17"/>
        <v>602</v>
      </c>
      <c r="J75" s="9">
        <f t="shared" si="18"/>
        <v>3.01</v>
      </c>
    </row>
    <row r="76" spans="1:10" ht="15" customHeight="1">
      <c r="A76" s="158">
        <v>71</v>
      </c>
      <c r="B76" s="143" t="s">
        <v>400</v>
      </c>
      <c r="C76" s="1">
        <v>100</v>
      </c>
      <c r="D76" s="1" t="s">
        <v>357</v>
      </c>
      <c r="E76" s="117" t="s">
        <v>72</v>
      </c>
      <c r="F76" s="79">
        <v>1.3919999999999999</v>
      </c>
      <c r="G76" s="49">
        <v>100</v>
      </c>
      <c r="H76" s="33">
        <v>6.9599999999999991</v>
      </c>
      <c r="I76" s="9">
        <f t="shared" si="17"/>
        <v>695.99999999999989</v>
      </c>
      <c r="J76" s="9">
        <f t="shared" si="18"/>
        <v>3.4799999999999995</v>
      </c>
    </row>
    <row r="77" spans="1:10" ht="15" customHeight="1">
      <c r="A77" s="158">
        <v>72</v>
      </c>
      <c r="B77" s="143" t="s">
        <v>401</v>
      </c>
      <c r="C77" s="1">
        <v>100</v>
      </c>
      <c r="D77" s="1" t="s">
        <v>357</v>
      </c>
      <c r="E77" s="117" t="s">
        <v>72</v>
      </c>
      <c r="F77" s="79">
        <v>1.536</v>
      </c>
      <c r="G77" s="49">
        <v>100</v>
      </c>
      <c r="H77" s="33">
        <v>7.68</v>
      </c>
      <c r="I77" s="9">
        <f>G77*H77</f>
        <v>768</v>
      </c>
      <c r="J77" s="9">
        <f t="shared" si="18"/>
        <v>3.84</v>
      </c>
    </row>
    <row r="78" spans="1:10" ht="15" customHeight="1">
      <c r="A78" s="158">
        <v>73</v>
      </c>
      <c r="B78" s="143" t="s">
        <v>402</v>
      </c>
      <c r="C78" s="1">
        <v>100</v>
      </c>
      <c r="D78" s="1" t="s">
        <v>357</v>
      </c>
      <c r="E78" s="117" t="s">
        <v>73</v>
      </c>
      <c r="F78" s="87">
        <v>8.2400000000000001E-2</v>
      </c>
      <c r="G78" s="49">
        <v>100</v>
      </c>
      <c r="H78" s="25">
        <v>8.24</v>
      </c>
      <c r="I78" s="9">
        <f t="shared" si="17"/>
        <v>824</v>
      </c>
      <c r="J78" s="9">
        <f t="shared" si="18"/>
        <v>4.12</v>
      </c>
    </row>
    <row r="79" spans="1:10" ht="15" customHeight="1">
      <c r="A79" s="158">
        <v>74</v>
      </c>
      <c r="B79" s="143" t="s">
        <v>403</v>
      </c>
      <c r="C79" s="1">
        <v>100</v>
      </c>
      <c r="D79" s="1" t="s">
        <v>357</v>
      </c>
      <c r="E79" s="117" t="s">
        <v>74</v>
      </c>
      <c r="F79" s="79">
        <v>0.21559999999999999</v>
      </c>
      <c r="G79" s="49">
        <v>100</v>
      </c>
      <c r="H79" s="33">
        <v>10.78</v>
      </c>
      <c r="I79" s="9">
        <f t="shared" si="17"/>
        <v>1078</v>
      </c>
      <c r="J79" s="9">
        <f t="shared" si="18"/>
        <v>5.39</v>
      </c>
    </row>
    <row r="80" spans="1:10" ht="15" customHeight="1">
      <c r="A80" s="158">
        <v>75</v>
      </c>
      <c r="B80" s="143" t="s">
        <v>404</v>
      </c>
      <c r="C80" s="1">
        <v>100</v>
      </c>
      <c r="D80" s="1" t="s">
        <v>357</v>
      </c>
      <c r="E80" s="117" t="s">
        <v>75</v>
      </c>
      <c r="F80" s="79">
        <v>0.7016</v>
      </c>
      <c r="G80" s="49">
        <v>100</v>
      </c>
      <c r="H80" s="33">
        <v>17.54</v>
      </c>
      <c r="I80" s="9">
        <f t="shared" si="17"/>
        <v>1754</v>
      </c>
      <c r="J80" s="9">
        <f t="shared" si="18"/>
        <v>8.77</v>
      </c>
    </row>
    <row r="81" spans="1:10" ht="15" customHeight="1">
      <c r="A81" s="158">
        <v>76</v>
      </c>
      <c r="B81" s="143" t="s">
        <v>405</v>
      </c>
      <c r="C81" s="1">
        <v>50</v>
      </c>
      <c r="D81" s="1" t="s">
        <v>357</v>
      </c>
      <c r="E81" s="117" t="s">
        <v>72</v>
      </c>
      <c r="F81" s="79">
        <v>2.1280000000000001</v>
      </c>
      <c r="G81" s="49">
        <v>50</v>
      </c>
      <c r="H81" s="33">
        <v>10.64</v>
      </c>
      <c r="I81" s="9">
        <f t="shared" si="17"/>
        <v>532</v>
      </c>
      <c r="J81" s="9">
        <f t="shared" si="18"/>
        <v>2.66</v>
      </c>
    </row>
    <row r="82" spans="1:10" ht="15" customHeight="1">
      <c r="A82" s="158">
        <v>77</v>
      </c>
      <c r="B82" s="143" t="s">
        <v>106</v>
      </c>
      <c r="C82" s="1">
        <v>150</v>
      </c>
      <c r="D82" s="1" t="s">
        <v>8</v>
      </c>
      <c r="E82" s="117" t="s">
        <v>107</v>
      </c>
      <c r="F82" s="79">
        <v>8.0560000000000007E-2</v>
      </c>
      <c r="G82" s="49">
        <v>150</v>
      </c>
      <c r="H82" s="33">
        <v>10.07</v>
      </c>
      <c r="I82" s="9">
        <f t="shared" si="17"/>
        <v>1510.5</v>
      </c>
      <c r="J82" s="9">
        <f t="shared" si="18"/>
        <v>7.5525000000000002</v>
      </c>
    </row>
    <row r="83" spans="1:10">
      <c r="A83" s="158">
        <v>78</v>
      </c>
      <c r="B83" s="143" t="s">
        <v>177</v>
      </c>
      <c r="C83" s="1">
        <v>1500</v>
      </c>
      <c r="D83" s="1" t="s">
        <v>128</v>
      </c>
      <c r="E83" s="117" t="s">
        <v>76</v>
      </c>
      <c r="F83" s="77">
        <v>3.092E-2</v>
      </c>
      <c r="G83" s="4">
        <v>1500</v>
      </c>
      <c r="H83" s="36">
        <v>15.459999999999999</v>
      </c>
      <c r="I83" s="9">
        <f t="shared" ref="I83:I91" si="19">G83*H83</f>
        <v>23190</v>
      </c>
      <c r="J83" s="9">
        <f t="shared" ref="J83:J91" si="20">I83*0.5/100</f>
        <v>115.95</v>
      </c>
    </row>
    <row r="84" spans="1:10">
      <c r="A84" s="158">
        <v>79</v>
      </c>
      <c r="B84" s="143" t="s">
        <v>178</v>
      </c>
      <c r="C84" s="1">
        <v>500</v>
      </c>
      <c r="D84" s="1" t="s">
        <v>4</v>
      </c>
      <c r="E84" s="117" t="s">
        <v>77</v>
      </c>
      <c r="F84" s="82">
        <v>7.9359999999999986E-2</v>
      </c>
      <c r="G84" s="88">
        <v>100</v>
      </c>
      <c r="H84" s="6">
        <v>3.97</v>
      </c>
      <c r="I84" s="9">
        <f t="shared" si="19"/>
        <v>397</v>
      </c>
      <c r="J84" s="9">
        <f t="shared" si="20"/>
        <v>1.9850000000000001</v>
      </c>
    </row>
    <row r="85" spans="1:10">
      <c r="A85" s="158">
        <v>80</v>
      </c>
      <c r="B85" s="143" t="s">
        <v>179</v>
      </c>
      <c r="C85" s="1">
        <v>3000</v>
      </c>
      <c r="D85" s="1" t="s">
        <v>128</v>
      </c>
      <c r="E85" s="117" t="s">
        <v>13</v>
      </c>
      <c r="F85" s="77">
        <v>7.6E-3</v>
      </c>
      <c r="G85" s="88">
        <v>150</v>
      </c>
      <c r="H85" s="6">
        <v>75.98</v>
      </c>
      <c r="I85" s="9">
        <f t="shared" si="19"/>
        <v>11397</v>
      </c>
      <c r="J85" s="9">
        <f t="shared" si="20"/>
        <v>56.984999999999999</v>
      </c>
    </row>
    <row r="86" spans="1:10">
      <c r="A86" s="158">
        <v>81</v>
      </c>
      <c r="B86" s="143" t="s">
        <v>180</v>
      </c>
      <c r="C86" s="1">
        <v>100000</v>
      </c>
      <c r="D86" s="1" t="s">
        <v>4</v>
      </c>
      <c r="E86" s="117" t="s">
        <v>78</v>
      </c>
      <c r="F86" s="79">
        <v>2.2539999999999999E-3</v>
      </c>
      <c r="G86" s="88">
        <v>5000</v>
      </c>
      <c r="H86" s="6">
        <v>0.45</v>
      </c>
      <c r="I86" s="9">
        <f t="shared" si="19"/>
        <v>2250</v>
      </c>
      <c r="J86" s="9">
        <f t="shared" si="20"/>
        <v>11.25</v>
      </c>
    </row>
    <row r="87" spans="1:10">
      <c r="A87" s="158">
        <v>82</v>
      </c>
      <c r="B87" s="143" t="s">
        <v>79</v>
      </c>
      <c r="C87" s="1">
        <v>300</v>
      </c>
      <c r="D87" s="1" t="s">
        <v>128</v>
      </c>
      <c r="E87" s="117" t="s">
        <v>80</v>
      </c>
      <c r="F87" s="77">
        <v>2.408E-3</v>
      </c>
      <c r="G87" s="49">
        <v>30</v>
      </c>
      <c r="H87" s="36">
        <v>12.04</v>
      </c>
      <c r="I87" s="9">
        <f>G87*H87</f>
        <v>361.2</v>
      </c>
      <c r="J87" s="9">
        <f t="shared" si="20"/>
        <v>1.806</v>
      </c>
    </row>
    <row r="88" spans="1:10" ht="24">
      <c r="A88" s="158">
        <v>83</v>
      </c>
      <c r="B88" s="143" t="s">
        <v>415</v>
      </c>
      <c r="C88" s="1">
        <v>120</v>
      </c>
      <c r="D88" s="1" t="s">
        <v>93</v>
      </c>
      <c r="E88" s="117" t="s">
        <v>81</v>
      </c>
      <c r="F88" s="77">
        <v>3.0509999999999999E-2</v>
      </c>
      <c r="G88" s="49">
        <v>120</v>
      </c>
      <c r="H88" s="36">
        <v>38.130000000000003</v>
      </c>
      <c r="I88" s="9">
        <f t="shared" ref="I88:I89" si="21">G88*H88</f>
        <v>4575.6000000000004</v>
      </c>
      <c r="J88" s="9">
        <f t="shared" ref="J88:J89" si="22">I88*0.5/100</f>
        <v>22.878</v>
      </c>
    </row>
    <row r="89" spans="1:10" ht="36">
      <c r="A89" s="158">
        <v>84</v>
      </c>
      <c r="B89" s="143" t="s">
        <v>416</v>
      </c>
      <c r="C89" s="2">
        <v>150</v>
      </c>
      <c r="D89" s="2" t="s">
        <v>93</v>
      </c>
      <c r="E89" s="117" t="s">
        <v>81</v>
      </c>
      <c r="F89" s="77">
        <v>3.721E-2</v>
      </c>
      <c r="G89" s="89">
        <v>150</v>
      </c>
      <c r="H89" s="36">
        <v>37.21</v>
      </c>
      <c r="I89" s="9">
        <f t="shared" si="21"/>
        <v>5581.5</v>
      </c>
      <c r="J89" s="9">
        <f t="shared" si="22"/>
        <v>27.907499999999999</v>
      </c>
    </row>
    <row r="90" spans="1:10">
      <c r="A90" s="158">
        <v>85</v>
      </c>
      <c r="B90" s="143" t="s">
        <v>211</v>
      </c>
      <c r="C90" s="1">
        <v>2000</v>
      </c>
      <c r="D90" s="1" t="s">
        <v>122</v>
      </c>
      <c r="E90" s="117" t="s">
        <v>210</v>
      </c>
      <c r="F90" s="90">
        <v>3.3936000000000002</v>
      </c>
      <c r="G90" s="91">
        <f>C90/100</f>
        <v>20</v>
      </c>
      <c r="H90" s="38">
        <v>42.42</v>
      </c>
      <c r="I90" s="9">
        <f t="shared" si="19"/>
        <v>848.40000000000009</v>
      </c>
      <c r="J90" s="9">
        <f t="shared" si="20"/>
        <v>4.2420000000000009</v>
      </c>
    </row>
    <row r="91" spans="1:10">
      <c r="A91" s="158">
        <v>86</v>
      </c>
      <c r="B91" s="143" t="s">
        <v>182</v>
      </c>
      <c r="C91" s="1">
        <v>2000</v>
      </c>
      <c r="D91" s="1" t="s">
        <v>8</v>
      </c>
      <c r="E91" s="117" t="s">
        <v>83</v>
      </c>
      <c r="F91" s="82">
        <v>2.5870000000000001E-2</v>
      </c>
      <c r="G91" s="50">
        <f>C91/10</f>
        <v>200</v>
      </c>
      <c r="H91" s="33">
        <v>51.74</v>
      </c>
      <c r="I91" s="9">
        <f t="shared" si="19"/>
        <v>10348</v>
      </c>
      <c r="J91" s="9">
        <f t="shared" si="20"/>
        <v>51.74</v>
      </c>
    </row>
    <row r="92" spans="1:10">
      <c r="A92" s="158">
        <v>87</v>
      </c>
      <c r="B92" s="143" t="s">
        <v>183</v>
      </c>
      <c r="C92" s="1">
        <v>10000</v>
      </c>
      <c r="D92" s="1" t="s">
        <v>4</v>
      </c>
      <c r="E92" s="117" t="s">
        <v>84</v>
      </c>
      <c r="F92" s="73">
        <v>70.483225229820633</v>
      </c>
      <c r="G92" s="57">
        <f>C92/5</f>
        <v>2000</v>
      </c>
      <c r="H92" s="36">
        <v>10.498075485799701</v>
      </c>
      <c r="I92" s="9">
        <f t="shared" ref="I92:I151" si="23">G92*H92</f>
        <v>20996.150971599403</v>
      </c>
      <c r="J92" s="9">
        <f t="shared" ref="J92:J160" si="24">I92*0.5/100</f>
        <v>104.98075485799701</v>
      </c>
    </row>
    <row r="93" spans="1:10">
      <c r="A93" s="158">
        <v>88</v>
      </c>
      <c r="B93" s="143" t="s">
        <v>184</v>
      </c>
      <c r="C93" s="1">
        <v>1000</v>
      </c>
      <c r="D93" s="1" t="s">
        <v>4</v>
      </c>
      <c r="E93" s="117" t="s">
        <v>85</v>
      </c>
      <c r="F93" s="77">
        <v>2.9659999999999999E-2</v>
      </c>
      <c r="G93" s="56">
        <f>C93/10</f>
        <v>100</v>
      </c>
      <c r="H93" s="36">
        <v>7.4199073461283911</v>
      </c>
      <c r="I93" s="9">
        <f t="shared" si="23"/>
        <v>741.99073461283911</v>
      </c>
      <c r="J93" s="9">
        <f t="shared" si="24"/>
        <v>3.7099536730641955</v>
      </c>
    </row>
    <row r="94" spans="1:10">
      <c r="A94" s="158">
        <v>89</v>
      </c>
      <c r="B94" s="143" t="s">
        <v>185</v>
      </c>
      <c r="C94" s="1">
        <v>1000</v>
      </c>
      <c r="D94" s="1" t="s">
        <v>4</v>
      </c>
      <c r="E94" s="117" t="s">
        <v>85</v>
      </c>
      <c r="F94" s="77">
        <v>2.9659999999999999E-2</v>
      </c>
      <c r="G94" s="56">
        <f>C94/10</f>
        <v>100</v>
      </c>
      <c r="H94" s="36">
        <v>14.83</v>
      </c>
      <c r="I94" s="9">
        <f t="shared" si="23"/>
        <v>1483</v>
      </c>
      <c r="J94" s="9">
        <f t="shared" si="24"/>
        <v>7.415</v>
      </c>
    </row>
    <row r="95" spans="1:10">
      <c r="A95" s="158">
        <v>90</v>
      </c>
      <c r="B95" s="143" t="s">
        <v>186</v>
      </c>
      <c r="C95" s="1">
        <v>500</v>
      </c>
      <c r="D95" s="1" t="s">
        <v>8</v>
      </c>
      <c r="E95" s="117" t="s">
        <v>86</v>
      </c>
      <c r="F95" s="79">
        <v>1.5133124999999999E-3</v>
      </c>
      <c r="G95" s="51">
        <f>C95/10</f>
        <v>50</v>
      </c>
      <c r="H95" s="33">
        <v>484.26</v>
      </c>
      <c r="I95" s="9">
        <f t="shared" si="23"/>
        <v>24213</v>
      </c>
      <c r="J95" s="9">
        <f t="shared" si="24"/>
        <v>121.065</v>
      </c>
    </row>
    <row r="96" spans="1:10">
      <c r="A96" s="158">
        <v>91</v>
      </c>
      <c r="B96" s="143" t="s">
        <v>187</v>
      </c>
      <c r="C96" s="1">
        <v>1000</v>
      </c>
      <c r="D96" s="1" t="s">
        <v>8</v>
      </c>
      <c r="E96" s="117" t="s">
        <v>87</v>
      </c>
      <c r="F96" s="79">
        <v>1.0179714285714287E-3</v>
      </c>
      <c r="G96" s="49">
        <v>100</v>
      </c>
      <c r="H96" s="33">
        <v>356.29</v>
      </c>
      <c r="I96" s="9">
        <f t="shared" si="23"/>
        <v>35629</v>
      </c>
      <c r="J96" s="9">
        <f t="shared" si="24"/>
        <v>178.14500000000001</v>
      </c>
    </row>
    <row r="97" spans="1:10">
      <c r="A97" s="158">
        <v>92</v>
      </c>
      <c r="B97" s="143" t="s">
        <v>188</v>
      </c>
      <c r="C97" s="1">
        <v>40</v>
      </c>
      <c r="D97" s="1" t="s">
        <v>8</v>
      </c>
      <c r="E97" s="117" t="s">
        <v>88</v>
      </c>
      <c r="F97" s="79">
        <v>4.3299999999999996E-3</v>
      </c>
      <c r="G97" s="49">
        <v>40</v>
      </c>
      <c r="H97" s="33">
        <v>40.6</v>
      </c>
      <c r="I97" s="9">
        <f t="shared" si="23"/>
        <v>1624</v>
      </c>
      <c r="J97" s="9">
        <f t="shared" si="24"/>
        <v>8.1199999999999992</v>
      </c>
    </row>
    <row r="98" spans="1:10">
      <c r="A98" s="158">
        <v>93</v>
      </c>
      <c r="B98" s="143" t="s">
        <v>190</v>
      </c>
      <c r="C98" s="1">
        <v>20</v>
      </c>
      <c r="D98" s="1" t="s">
        <v>8</v>
      </c>
      <c r="E98" s="117" t="s">
        <v>89</v>
      </c>
      <c r="F98" s="79">
        <v>7.2755999999999993E-3</v>
      </c>
      <c r="G98" s="51">
        <f>C98/10</f>
        <v>2</v>
      </c>
      <c r="H98" s="33">
        <v>545.66999999999996</v>
      </c>
      <c r="I98" s="9">
        <f t="shared" si="23"/>
        <v>1091.3399999999999</v>
      </c>
      <c r="J98" s="9">
        <f t="shared" si="24"/>
        <v>5.4566999999999997</v>
      </c>
    </row>
    <row r="99" spans="1:10">
      <c r="A99" s="158">
        <v>94</v>
      </c>
      <c r="B99" s="143" t="s">
        <v>189</v>
      </c>
      <c r="C99" s="1">
        <v>40</v>
      </c>
      <c r="D99" s="1" t="s">
        <v>8</v>
      </c>
      <c r="E99" s="117" t="s">
        <v>89</v>
      </c>
      <c r="F99" s="79">
        <v>7.2755999999999993E-3</v>
      </c>
      <c r="G99" s="51">
        <f>C99/10</f>
        <v>4</v>
      </c>
      <c r="H99" s="33">
        <v>727.56</v>
      </c>
      <c r="I99" s="9">
        <f t="shared" si="23"/>
        <v>2910.24</v>
      </c>
      <c r="J99" s="9">
        <f t="shared" si="24"/>
        <v>14.5512</v>
      </c>
    </row>
    <row r="100" spans="1:10">
      <c r="A100" s="158">
        <v>95</v>
      </c>
      <c r="B100" s="143" t="s">
        <v>191</v>
      </c>
      <c r="C100" s="1">
        <v>10</v>
      </c>
      <c r="D100" s="1" t="s">
        <v>8</v>
      </c>
      <c r="E100" s="117" t="s">
        <v>91</v>
      </c>
      <c r="F100" s="79">
        <v>1.1467770034843205E-2</v>
      </c>
      <c r="G100" s="49">
        <v>1</v>
      </c>
      <c r="H100" s="33">
        <v>658.25</v>
      </c>
      <c r="I100" s="9">
        <f t="shared" si="23"/>
        <v>658.25</v>
      </c>
      <c r="J100" s="9">
        <f t="shared" si="24"/>
        <v>3.2912499999999998</v>
      </c>
    </row>
    <row r="101" spans="1:10">
      <c r="A101" s="158">
        <v>96</v>
      </c>
      <c r="B101" s="143" t="s">
        <v>358</v>
      </c>
      <c r="C101" s="1">
        <v>1000</v>
      </c>
      <c r="D101" s="1" t="s">
        <v>93</v>
      </c>
      <c r="E101" s="117" t="s">
        <v>354</v>
      </c>
      <c r="F101" s="172">
        <v>0.10729999999999999</v>
      </c>
      <c r="G101" s="49">
        <f>C101/5</f>
        <v>200</v>
      </c>
      <c r="H101" s="173">
        <v>53.65</v>
      </c>
      <c r="I101" s="9">
        <f t="shared" ref="I101:I106" si="25">G101*H101</f>
        <v>10730</v>
      </c>
      <c r="J101" s="9">
        <f t="shared" ref="J101:J106" si="26">I101*0.5/100</f>
        <v>53.65</v>
      </c>
    </row>
    <row r="102" spans="1:10">
      <c r="A102" s="158">
        <v>97</v>
      </c>
      <c r="B102" s="143" t="s">
        <v>367</v>
      </c>
      <c r="C102" s="1">
        <v>3500</v>
      </c>
      <c r="D102" s="1" t="s">
        <v>93</v>
      </c>
      <c r="E102" s="117" t="s">
        <v>354</v>
      </c>
      <c r="F102" s="172">
        <v>0.10729999999999999</v>
      </c>
      <c r="G102" s="49">
        <f t="shared" ref="G102:G106" si="27">C102/5</f>
        <v>700</v>
      </c>
      <c r="H102" s="173">
        <v>26.824999999999999</v>
      </c>
      <c r="I102" s="9">
        <f t="shared" si="25"/>
        <v>18777.5</v>
      </c>
      <c r="J102" s="9">
        <f t="shared" si="26"/>
        <v>93.887500000000003</v>
      </c>
    </row>
    <row r="103" spans="1:10">
      <c r="A103" s="158">
        <v>98</v>
      </c>
      <c r="B103" s="143" t="s">
        <v>368</v>
      </c>
      <c r="C103" s="1">
        <v>2500</v>
      </c>
      <c r="D103" s="1" t="s">
        <v>93</v>
      </c>
      <c r="E103" s="117" t="s">
        <v>354</v>
      </c>
      <c r="F103" s="172">
        <v>0.10729999999999999</v>
      </c>
      <c r="G103" s="49">
        <f t="shared" si="27"/>
        <v>500</v>
      </c>
      <c r="H103" s="173">
        <v>40.237499999999997</v>
      </c>
      <c r="I103" s="9">
        <f t="shared" si="25"/>
        <v>20118.75</v>
      </c>
      <c r="J103" s="9">
        <f t="shared" si="26"/>
        <v>100.59375</v>
      </c>
    </row>
    <row r="104" spans="1:10">
      <c r="A104" s="158">
        <v>99</v>
      </c>
      <c r="B104" s="143" t="s">
        <v>369</v>
      </c>
      <c r="C104" s="1">
        <v>1500</v>
      </c>
      <c r="D104" s="1" t="s">
        <v>93</v>
      </c>
      <c r="E104" s="117" t="s">
        <v>355</v>
      </c>
      <c r="F104" s="172">
        <v>0.23657142857142857</v>
      </c>
      <c r="G104" s="49">
        <f t="shared" si="27"/>
        <v>300</v>
      </c>
      <c r="H104" s="173">
        <v>41.4</v>
      </c>
      <c r="I104" s="9">
        <f t="shared" si="25"/>
        <v>12420</v>
      </c>
      <c r="J104" s="9">
        <f t="shared" si="26"/>
        <v>62.1</v>
      </c>
    </row>
    <row r="105" spans="1:10">
      <c r="A105" s="158">
        <v>100</v>
      </c>
      <c r="B105" s="143" t="s">
        <v>370</v>
      </c>
      <c r="C105" s="1">
        <v>3500</v>
      </c>
      <c r="D105" s="1" t="s">
        <v>93</v>
      </c>
      <c r="E105" s="117" t="s">
        <v>355</v>
      </c>
      <c r="F105" s="172">
        <v>0.23657142857142857</v>
      </c>
      <c r="G105" s="49">
        <f t="shared" si="27"/>
        <v>700</v>
      </c>
      <c r="H105" s="173">
        <v>62.1</v>
      </c>
      <c r="I105" s="9">
        <f t="shared" si="25"/>
        <v>43470</v>
      </c>
      <c r="J105" s="9">
        <f t="shared" si="26"/>
        <v>217.35</v>
      </c>
    </row>
    <row r="106" spans="1:10">
      <c r="A106" s="158">
        <v>101</v>
      </c>
      <c r="B106" s="143" t="s">
        <v>371</v>
      </c>
      <c r="C106" s="1">
        <v>2000</v>
      </c>
      <c r="D106" s="1" t="s">
        <v>93</v>
      </c>
      <c r="E106" s="117" t="s">
        <v>355</v>
      </c>
      <c r="F106" s="172">
        <v>0.23657142857142857</v>
      </c>
      <c r="G106" s="49">
        <f t="shared" si="27"/>
        <v>400</v>
      </c>
      <c r="H106" s="173">
        <v>82.8</v>
      </c>
      <c r="I106" s="9">
        <f t="shared" si="25"/>
        <v>33120</v>
      </c>
      <c r="J106" s="9">
        <f t="shared" si="26"/>
        <v>165.6</v>
      </c>
    </row>
    <row r="107" spans="1:10" ht="24">
      <c r="A107" s="120">
        <v>2</v>
      </c>
      <c r="B107" s="142" t="s">
        <v>234</v>
      </c>
      <c r="C107" s="24"/>
      <c r="D107" s="187"/>
      <c r="E107" s="116"/>
      <c r="F107" s="93"/>
      <c r="G107" s="94"/>
      <c r="H107" s="95"/>
      <c r="I107" s="95"/>
      <c r="J107" s="95"/>
    </row>
    <row r="108" spans="1:10">
      <c r="A108" s="160">
        <v>1</v>
      </c>
      <c r="B108" s="143" t="s">
        <v>406</v>
      </c>
      <c r="C108" s="4">
        <v>100</v>
      </c>
      <c r="D108" s="1" t="s">
        <v>357</v>
      </c>
      <c r="E108" s="121" t="s">
        <v>235</v>
      </c>
      <c r="F108" s="96">
        <v>0.58167000000000002</v>
      </c>
      <c r="G108" s="52">
        <v>100</v>
      </c>
      <c r="H108" s="25">
        <v>1.75</v>
      </c>
      <c r="I108" s="39">
        <f>G108*H108</f>
        <v>175</v>
      </c>
      <c r="J108" s="9">
        <f t="shared" si="24"/>
        <v>0.875</v>
      </c>
    </row>
    <row r="109" spans="1:10">
      <c r="A109" s="160">
        <v>2</v>
      </c>
      <c r="B109" s="143" t="s">
        <v>236</v>
      </c>
      <c r="C109" s="4">
        <v>900</v>
      </c>
      <c r="D109" s="29" t="s">
        <v>122</v>
      </c>
      <c r="E109" s="121" t="s">
        <v>49</v>
      </c>
      <c r="F109" s="96">
        <v>1.014</v>
      </c>
      <c r="G109" s="53">
        <f>C109/10</f>
        <v>90</v>
      </c>
      <c r="H109" s="25">
        <v>5.07</v>
      </c>
      <c r="I109" s="39">
        <f t="shared" ref="I109:I132" si="28">G109*H109</f>
        <v>456.3</v>
      </c>
      <c r="J109" s="9">
        <f t="shared" si="24"/>
        <v>2.2814999999999999</v>
      </c>
    </row>
    <row r="110" spans="1:10">
      <c r="A110" s="160">
        <v>3</v>
      </c>
      <c r="B110" s="143" t="s">
        <v>237</v>
      </c>
      <c r="C110" s="4">
        <v>1200</v>
      </c>
      <c r="D110" s="29" t="s">
        <v>122</v>
      </c>
      <c r="E110" s="121" t="s">
        <v>49</v>
      </c>
      <c r="F110" s="96">
        <v>1.014</v>
      </c>
      <c r="G110" s="53">
        <f>C110/10</f>
        <v>120</v>
      </c>
      <c r="H110" s="25">
        <v>10.14</v>
      </c>
      <c r="I110" s="39">
        <f t="shared" si="28"/>
        <v>1216.8000000000002</v>
      </c>
      <c r="J110" s="9">
        <f t="shared" si="24"/>
        <v>6.0840000000000005</v>
      </c>
    </row>
    <row r="111" spans="1:10">
      <c r="A111" s="160">
        <v>4</v>
      </c>
      <c r="B111" s="143" t="s">
        <v>238</v>
      </c>
      <c r="C111" s="4">
        <v>500</v>
      </c>
      <c r="D111" s="29" t="s">
        <v>4</v>
      </c>
      <c r="E111" s="121" t="s">
        <v>51</v>
      </c>
      <c r="F111" s="97">
        <v>9.8420000000000005</v>
      </c>
      <c r="G111" s="54">
        <f>C111/10</f>
        <v>50</v>
      </c>
      <c r="H111" s="40">
        <v>24.61</v>
      </c>
      <c r="I111" s="39">
        <f t="shared" si="28"/>
        <v>1230.5</v>
      </c>
      <c r="J111" s="9">
        <f t="shared" si="24"/>
        <v>6.1524999999999999</v>
      </c>
    </row>
    <row r="112" spans="1:10">
      <c r="A112" s="160">
        <v>5</v>
      </c>
      <c r="B112" s="143" t="s">
        <v>239</v>
      </c>
      <c r="C112" s="4">
        <v>1600</v>
      </c>
      <c r="D112" s="29" t="s">
        <v>125</v>
      </c>
      <c r="E112" s="121" t="s">
        <v>52</v>
      </c>
      <c r="F112" s="96">
        <v>1.6375</v>
      </c>
      <c r="G112" s="54">
        <f>C112/16</f>
        <v>100</v>
      </c>
      <c r="H112" s="25">
        <v>6.55</v>
      </c>
      <c r="I112" s="39">
        <f t="shared" si="28"/>
        <v>655</v>
      </c>
      <c r="J112" s="9">
        <f t="shared" si="24"/>
        <v>3.2749999999999999</v>
      </c>
    </row>
    <row r="113" spans="1:10">
      <c r="A113" s="160">
        <v>6</v>
      </c>
      <c r="B113" s="143" t="s">
        <v>240</v>
      </c>
      <c r="C113" s="4">
        <v>500</v>
      </c>
      <c r="D113" s="29" t="s">
        <v>4</v>
      </c>
      <c r="E113" s="121" t="s">
        <v>52</v>
      </c>
      <c r="F113" s="97">
        <v>12.07784</v>
      </c>
      <c r="G113" s="50">
        <f>C113/5</f>
        <v>100</v>
      </c>
      <c r="H113" s="25">
        <v>10.02</v>
      </c>
      <c r="I113" s="39">
        <f t="shared" si="28"/>
        <v>1002</v>
      </c>
      <c r="J113" s="9">
        <f t="shared" si="24"/>
        <v>5.01</v>
      </c>
    </row>
    <row r="114" spans="1:10">
      <c r="A114" s="160">
        <v>7</v>
      </c>
      <c r="B114" s="143" t="s">
        <v>241</v>
      </c>
      <c r="C114" s="4">
        <v>7200</v>
      </c>
      <c r="D114" s="29" t="s">
        <v>122</v>
      </c>
      <c r="E114" s="121" t="s">
        <v>56</v>
      </c>
      <c r="F114" s="96">
        <v>0.81</v>
      </c>
      <c r="G114" s="53">
        <f>C114/20</f>
        <v>360</v>
      </c>
      <c r="H114" s="25">
        <v>2.7</v>
      </c>
      <c r="I114" s="39">
        <f t="shared" si="28"/>
        <v>972.00000000000011</v>
      </c>
      <c r="J114" s="9">
        <f t="shared" si="24"/>
        <v>4.8600000000000003</v>
      </c>
    </row>
    <row r="115" spans="1:10">
      <c r="A115" s="160">
        <v>8</v>
      </c>
      <c r="B115" s="143" t="s">
        <v>242</v>
      </c>
      <c r="C115" s="4">
        <v>2000</v>
      </c>
      <c r="D115" s="29" t="s">
        <v>122</v>
      </c>
      <c r="E115" s="121" t="s">
        <v>57</v>
      </c>
      <c r="F115" s="81">
        <v>0.42199999999999999</v>
      </c>
      <c r="G115" s="55">
        <f>C115/20</f>
        <v>100</v>
      </c>
      <c r="H115" s="41">
        <v>2.11</v>
      </c>
      <c r="I115" s="39">
        <f t="shared" si="28"/>
        <v>211</v>
      </c>
      <c r="J115" s="9">
        <f t="shared" si="24"/>
        <v>1.0549999999999999</v>
      </c>
    </row>
    <row r="116" spans="1:10">
      <c r="A116" s="160">
        <v>9</v>
      </c>
      <c r="B116" s="143" t="s">
        <v>243</v>
      </c>
      <c r="C116" s="4">
        <v>400</v>
      </c>
      <c r="D116" s="29" t="s">
        <v>8</v>
      </c>
      <c r="E116" s="122" t="s">
        <v>244</v>
      </c>
      <c r="F116" s="97">
        <v>10.5</v>
      </c>
      <c r="G116" s="50">
        <f>C116/5</f>
        <v>80</v>
      </c>
      <c r="H116" s="40">
        <v>17.5</v>
      </c>
      <c r="I116" s="39">
        <f t="shared" si="28"/>
        <v>1400</v>
      </c>
      <c r="J116" s="9">
        <f t="shared" si="24"/>
        <v>7</v>
      </c>
    </row>
    <row r="117" spans="1:10">
      <c r="A117" s="160">
        <v>10</v>
      </c>
      <c r="B117" s="143" t="s">
        <v>245</v>
      </c>
      <c r="C117" s="4">
        <v>60</v>
      </c>
      <c r="D117" s="29" t="s">
        <v>8</v>
      </c>
      <c r="E117" s="121" t="s">
        <v>26</v>
      </c>
      <c r="F117" s="98">
        <v>1.9650000000000001</v>
      </c>
      <c r="G117" s="56">
        <f>C117/2</f>
        <v>30</v>
      </c>
      <c r="H117" s="42">
        <v>15.72</v>
      </c>
      <c r="I117" s="39">
        <f t="shared" si="28"/>
        <v>471.6</v>
      </c>
      <c r="J117" s="9">
        <f t="shared" si="24"/>
        <v>2.3580000000000001</v>
      </c>
    </row>
    <row r="118" spans="1:10">
      <c r="A118" s="160">
        <v>11</v>
      </c>
      <c r="B118" s="143" t="s">
        <v>246</v>
      </c>
      <c r="C118" s="4">
        <v>20</v>
      </c>
      <c r="D118" s="29" t="s">
        <v>8</v>
      </c>
      <c r="E118" s="121" t="s">
        <v>247</v>
      </c>
      <c r="F118" s="97">
        <v>765.01</v>
      </c>
      <c r="G118" s="52">
        <v>20</v>
      </c>
      <c r="H118" s="27">
        <v>765.01</v>
      </c>
      <c r="I118" s="39">
        <f t="shared" si="28"/>
        <v>15300.2</v>
      </c>
      <c r="J118" s="9">
        <f t="shared" si="24"/>
        <v>76.501000000000005</v>
      </c>
    </row>
    <row r="119" spans="1:10">
      <c r="A119" s="160">
        <v>12</v>
      </c>
      <c r="B119" s="143" t="s">
        <v>248</v>
      </c>
      <c r="C119" s="4">
        <v>500</v>
      </c>
      <c r="D119" s="29" t="s">
        <v>122</v>
      </c>
      <c r="E119" s="121" t="s">
        <v>5</v>
      </c>
      <c r="F119" s="99">
        <v>0.16650000000000001</v>
      </c>
      <c r="G119" s="57">
        <f>C119/50</f>
        <v>10</v>
      </c>
      <c r="H119" s="42">
        <v>2.78</v>
      </c>
      <c r="I119" s="39">
        <f t="shared" si="28"/>
        <v>27.799999999999997</v>
      </c>
      <c r="J119" s="9">
        <f t="shared" si="24"/>
        <v>0.13899999999999998</v>
      </c>
    </row>
    <row r="120" spans="1:10">
      <c r="A120" s="160">
        <v>13</v>
      </c>
      <c r="B120" s="143" t="s">
        <v>249</v>
      </c>
      <c r="C120" s="4">
        <v>6000</v>
      </c>
      <c r="D120" s="29" t="s">
        <v>122</v>
      </c>
      <c r="E120" s="121" t="s">
        <v>62</v>
      </c>
      <c r="F120" s="100">
        <v>0.372</v>
      </c>
      <c r="G120" s="58">
        <f>C120/30</f>
        <v>200</v>
      </c>
      <c r="H120" s="25">
        <v>3.72</v>
      </c>
      <c r="I120" s="39">
        <f t="shared" si="28"/>
        <v>744</v>
      </c>
      <c r="J120" s="9">
        <f t="shared" si="24"/>
        <v>3.72</v>
      </c>
    </row>
    <row r="121" spans="1:10">
      <c r="A121" s="160">
        <v>14</v>
      </c>
      <c r="B121" s="143" t="s">
        <v>250</v>
      </c>
      <c r="C121" s="4">
        <v>250</v>
      </c>
      <c r="D121" s="29" t="s">
        <v>122</v>
      </c>
      <c r="E121" s="121" t="s">
        <v>251</v>
      </c>
      <c r="F121" s="82">
        <v>3.9469999999999998E-2</v>
      </c>
      <c r="G121" s="50">
        <f>C121/25</f>
        <v>10</v>
      </c>
      <c r="H121" s="27">
        <v>2.96</v>
      </c>
      <c r="I121" s="39">
        <f t="shared" si="28"/>
        <v>29.6</v>
      </c>
      <c r="J121" s="9">
        <f t="shared" si="24"/>
        <v>0.14800000000000002</v>
      </c>
    </row>
    <row r="122" spans="1:10">
      <c r="A122" s="160">
        <v>15</v>
      </c>
      <c r="B122" s="143" t="s">
        <v>252</v>
      </c>
      <c r="C122" s="4">
        <v>300</v>
      </c>
      <c r="D122" s="29" t="s">
        <v>122</v>
      </c>
      <c r="E122" s="121" t="s">
        <v>253</v>
      </c>
      <c r="F122" s="82">
        <v>0.22533</v>
      </c>
      <c r="G122" s="50">
        <f>C122/30</f>
        <v>10</v>
      </c>
      <c r="H122" s="27">
        <v>1.69</v>
      </c>
      <c r="I122" s="39">
        <f t="shared" si="28"/>
        <v>16.899999999999999</v>
      </c>
      <c r="J122" s="9">
        <f t="shared" si="24"/>
        <v>8.4499999999999992E-2</v>
      </c>
    </row>
    <row r="123" spans="1:10">
      <c r="A123" s="160">
        <v>16</v>
      </c>
      <c r="B123" s="143" t="s">
        <v>254</v>
      </c>
      <c r="C123" s="4">
        <v>500</v>
      </c>
      <c r="D123" s="29" t="s">
        <v>122</v>
      </c>
      <c r="E123" s="121" t="s">
        <v>253</v>
      </c>
      <c r="F123" s="82">
        <v>0.22533</v>
      </c>
      <c r="G123" s="50">
        <f>C123/30</f>
        <v>16.666666666666668</v>
      </c>
      <c r="H123" s="27">
        <v>3.38</v>
      </c>
      <c r="I123" s="39">
        <f t="shared" si="28"/>
        <v>56.333333333333336</v>
      </c>
      <c r="J123" s="9">
        <f t="shared" si="24"/>
        <v>0.28166666666666668</v>
      </c>
    </row>
    <row r="124" spans="1:10">
      <c r="A124" s="160">
        <v>17</v>
      </c>
      <c r="B124" s="143" t="s">
        <v>255</v>
      </c>
      <c r="C124" s="4">
        <v>300</v>
      </c>
      <c r="D124" s="29" t="s">
        <v>122</v>
      </c>
      <c r="E124" s="121" t="s">
        <v>40</v>
      </c>
      <c r="F124" s="82">
        <v>0.3957</v>
      </c>
      <c r="G124" s="50">
        <f>C124/100</f>
        <v>3</v>
      </c>
      <c r="H124" s="27">
        <v>13.19</v>
      </c>
      <c r="I124" s="39">
        <f t="shared" si="28"/>
        <v>39.57</v>
      </c>
      <c r="J124" s="9">
        <f t="shared" si="24"/>
        <v>0.19785</v>
      </c>
    </row>
    <row r="125" spans="1:10">
      <c r="A125" s="160">
        <v>19</v>
      </c>
      <c r="B125" s="143" t="s">
        <v>407</v>
      </c>
      <c r="C125" s="4">
        <v>100</v>
      </c>
      <c r="D125" s="1" t="s">
        <v>357</v>
      </c>
      <c r="E125" s="121" t="s">
        <v>256</v>
      </c>
      <c r="F125" s="101">
        <v>5.26</v>
      </c>
      <c r="G125" s="52">
        <v>100</v>
      </c>
      <c r="H125" s="27">
        <v>2.63</v>
      </c>
      <c r="I125" s="39">
        <f t="shared" si="28"/>
        <v>263</v>
      </c>
      <c r="J125" s="9">
        <f t="shared" si="24"/>
        <v>1.3149999999999999</v>
      </c>
    </row>
    <row r="126" spans="1:10">
      <c r="A126" s="160">
        <v>20</v>
      </c>
      <c r="B126" s="143" t="s">
        <v>257</v>
      </c>
      <c r="C126" s="4">
        <v>100</v>
      </c>
      <c r="D126" s="29" t="s">
        <v>122</v>
      </c>
      <c r="E126" s="121" t="s">
        <v>10</v>
      </c>
      <c r="F126" s="99">
        <v>1.3641300000000001</v>
      </c>
      <c r="G126" s="57">
        <f>C126/10</f>
        <v>10</v>
      </c>
      <c r="H126" s="42">
        <v>22.74</v>
      </c>
      <c r="I126" s="39">
        <f t="shared" si="28"/>
        <v>227.39999999999998</v>
      </c>
      <c r="J126" s="9">
        <f t="shared" si="24"/>
        <v>1.1369999999999998</v>
      </c>
    </row>
    <row r="127" spans="1:10">
      <c r="A127" s="160">
        <v>21</v>
      </c>
      <c r="B127" s="143" t="s">
        <v>258</v>
      </c>
      <c r="C127" s="4">
        <v>100</v>
      </c>
      <c r="D127" s="29" t="s">
        <v>8</v>
      </c>
      <c r="E127" s="121" t="s">
        <v>67</v>
      </c>
      <c r="F127" s="98">
        <v>1.1541999999999999</v>
      </c>
      <c r="G127" s="52">
        <v>100</v>
      </c>
      <c r="H127" s="42">
        <v>57.71</v>
      </c>
      <c r="I127" s="39">
        <f t="shared" si="28"/>
        <v>5771</v>
      </c>
      <c r="J127" s="9">
        <f t="shared" si="24"/>
        <v>28.855</v>
      </c>
    </row>
    <row r="128" spans="1:10" ht="15" customHeight="1">
      <c r="A128" s="160">
        <v>22</v>
      </c>
      <c r="B128" s="143" t="s">
        <v>259</v>
      </c>
      <c r="C128" s="4">
        <v>50</v>
      </c>
      <c r="D128" s="29" t="s">
        <v>8</v>
      </c>
      <c r="E128" s="121" t="s">
        <v>68</v>
      </c>
      <c r="F128" s="61">
        <v>9.239E-2</v>
      </c>
      <c r="G128" s="52">
        <v>50</v>
      </c>
      <c r="H128" s="62">
        <v>230.98</v>
      </c>
      <c r="I128" s="45">
        <f t="shared" si="28"/>
        <v>11549</v>
      </c>
      <c r="J128" s="9">
        <f t="shared" si="24"/>
        <v>57.744999999999997</v>
      </c>
    </row>
    <row r="129" spans="1:10" ht="24">
      <c r="A129" s="160">
        <v>23</v>
      </c>
      <c r="B129" s="143" t="s">
        <v>260</v>
      </c>
      <c r="C129" s="4">
        <v>40</v>
      </c>
      <c r="D129" s="29" t="s">
        <v>8</v>
      </c>
      <c r="E129" s="121" t="s">
        <v>68</v>
      </c>
      <c r="F129" s="61">
        <v>9.239E-2</v>
      </c>
      <c r="G129" s="54">
        <v>40</v>
      </c>
      <c r="H129" s="62">
        <v>184.79</v>
      </c>
      <c r="I129" s="45">
        <f t="shared" si="28"/>
        <v>7391.5999999999995</v>
      </c>
      <c r="J129" s="9">
        <f t="shared" si="24"/>
        <v>36.957999999999998</v>
      </c>
    </row>
    <row r="130" spans="1:10">
      <c r="A130" s="160">
        <v>24</v>
      </c>
      <c r="B130" s="143" t="s">
        <v>261</v>
      </c>
      <c r="C130" s="4">
        <v>100</v>
      </c>
      <c r="D130" s="29" t="s">
        <v>8</v>
      </c>
      <c r="E130" s="121" t="s">
        <v>87</v>
      </c>
      <c r="F130" s="101">
        <v>1.0200000000000001E-3</v>
      </c>
      <c r="G130" s="51">
        <f>C130/10</f>
        <v>10</v>
      </c>
      <c r="H130" s="27">
        <v>178.15</v>
      </c>
      <c r="I130" s="39">
        <f t="shared" si="28"/>
        <v>1781.5</v>
      </c>
      <c r="J130" s="9">
        <f t="shared" si="24"/>
        <v>8.9075000000000006</v>
      </c>
    </row>
    <row r="131" spans="1:10">
      <c r="A131" s="160">
        <v>25</v>
      </c>
      <c r="B131" s="143" t="s">
        <v>262</v>
      </c>
      <c r="C131" s="4">
        <v>100</v>
      </c>
      <c r="D131" s="29" t="s">
        <v>8</v>
      </c>
      <c r="E131" s="121" t="s">
        <v>90</v>
      </c>
      <c r="F131" s="102">
        <v>1.75E-3</v>
      </c>
      <c r="G131" s="52">
        <v>100</v>
      </c>
      <c r="H131" s="27">
        <v>30.7</v>
      </c>
      <c r="I131" s="39">
        <f t="shared" si="28"/>
        <v>3070</v>
      </c>
      <c r="J131" s="9">
        <f t="shared" si="24"/>
        <v>15.35</v>
      </c>
    </row>
    <row r="132" spans="1:10">
      <c r="A132" s="160">
        <v>26</v>
      </c>
      <c r="B132" s="143" t="s">
        <v>263</v>
      </c>
      <c r="C132" s="4">
        <v>10</v>
      </c>
      <c r="D132" s="29" t="s">
        <v>8</v>
      </c>
      <c r="E132" s="121" t="s">
        <v>264</v>
      </c>
      <c r="F132" s="74">
        <v>28.76</v>
      </c>
      <c r="G132" s="52">
        <v>10</v>
      </c>
      <c r="H132" s="25">
        <v>28.76</v>
      </c>
      <c r="I132" s="39">
        <f t="shared" si="28"/>
        <v>287.60000000000002</v>
      </c>
      <c r="J132" s="9">
        <f t="shared" si="24"/>
        <v>1.4380000000000002</v>
      </c>
    </row>
    <row r="133" spans="1:10" ht="31.5" customHeight="1">
      <c r="A133" s="123">
        <v>3</v>
      </c>
      <c r="B133" s="146" t="s">
        <v>119</v>
      </c>
      <c r="C133" s="155"/>
      <c r="D133" s="187"/>
      <c r="E133" s="167"/>
      <c r="F133" s="169"/>
      <c r="G133" s="170"/>
      <c r="H133" s="171"/>
      <c r="I133" s="95"/>
      <c r="J133" s="95"/>
    </row>
    <row r="134" spans="1:10">
      <c r="A134" s="158">
        <v>1</v>
      </c>
      <c r="B134" s="143" t="s">
        <v>408</v>
      </c>
      <c r="C134" s="1">
        <v>200</v>
      </c>
      <c r="D134" s="1" t="s">
        <v>357</v>
      </c>
      <c r="E134" s="117" t="s">
        <v>94</v>
      </c>
      <c r="F134" s="103"/>
      <c r="G134" s="49">
        <v>200</v>
      </c>
      <c r="H134" s="6">
        <v>13.61</v>
      </c>
      <c r="I134" s="9">
        <f t="shared" si="23"/>
        <v>2722</v>
      </c>
      <c r="J134" s="9">
        <f t="shared" si="24"/>
        <v>13.61</v>
      </c>
    </row>
    <row r="135" spans="1:10">
      <c r="A135" s="158">
        <v>2</v>
      </c>
      <c r="B135" s="143" t="s">
        <v>409</v>
      </c>
      <c r="C135" s="1">
        <v>300</v>
      </c>
      <c r="D135" s="1" t="s">
        <v>357</v>
      </c>
      <c r="E135" s="117" t="s">
        <v>213</v>
      </c>
      <c r="F135" s="103"/>
      <c r="G135" s="49">
        <v>300</v>
      </c>
      <c r="H135" s="6">
        <v>6.5</v>
      </c>
      <c r="I135" s="9">
        <f t="shared" si="23"/>
        <v>1950</v>
      </c>
      <c r="J135" s="9">
        <f t="shared" si="24"/>
        <v>9.75</v>
      </c>
    </row>
    <row r="136" spans="1:10">
      <c r="A136" s="158">
        <v>3</v>
      </c>
      <c r="B136" s="143" t="s">
        <v>410</v>
      </c>
      <c r="C136" s="1">
        <v>300</v>
      </c>
      <c r="D136" s="1" t="s">
        <v>357</v>
      </c>
      <c r="E136" s="117" t="s">
        <v>216</v>
      </c>
      <c r="F136" s="103"/>
      <c r="G136" s="49">
        <v>300</v>
      </c>
      <c r="H136" s="9">
        <v>6.5</v>
      </c>
      <c r="I136" s="9">
        <f t="shared" si="23"/>
        <v>1950</v>
      </c>
      <c r="J136" s="9">
        <f t="shared" si="24"/>
        <v>9.75</v>
      </c>
    </row>
    <row r="137" spans="1:10">
      <c r="A137" s="158">
        <v>4</v>
      </c>
      <c r="B137" s="143" t="s">
        <v>411</v>
      </c>
      <c r="C137" s="1">
        <v>200</v>
      </c>
      <c r="D137" s="1" t="s">
        <v>357</v>
      </c>
      <c r="E137" s="117" t="s">
        <v>214</v>
      </c>
      <c r="F137" s="103"/>
      <c r="G137" s="49">
        <v>200</v>
      </c>
      <c r="H137" s="9">
        <v>6.5</v>
      </c>
      <c r="I137" s="9">
        <f t="shared" si="23"/>
        <v>1300</v>
      </c>
      <c r="J137" s="9">
        <f t="shared" si="24"/>
        <v>6.5</v>
      </c>
    </row>
    <row r="138" spans="1:10">
      <c r="A138" s="158">
        <v>5</v>
      </c>
      <c r="B138" s="143" t="s">
        <v>412</v>
      </c>
      <c r="C138" s="1">
        <v>300</v>
      </c>
      <c r="D138" s="1" t="s">
        <v>357</v>
      </c>
      <c r="E138" s="117" t="s">
        <v>215</v>
      </c>
      <c r="F138" s="103"/>
      <c r="G138" s="48">
        <v>300</v>
      </c>
      <c r="H138" s="9">
        <v>4.7</v>
      </c>
      <c r="I138" s="9">
        <f t="shared" si="23"/>
        <v>1410</v>
      </c>
      <c r="J138" s="9">
        <f t="shared" si="24"/>
        <v>7.05</v>
      </c>
    </row>
    <row r="139" spans="1:10">
      <c r="A139" s="158">
        <v>6</v>
      </c>
      <c r="B139" s="143" t="s">
        <v>208</v>
      </c>
      <c r="C139" s="1">
        <v>1200</v>
      </c>
      <c r="D139" s="1" t="s">
        <v>4</v>
      </c>
      <c r="E139" s="117" t="s">
        <v>95</v>
      </c>
      <c r="F139" s="103"/>
      <c r="G139" s="49">
        <v>1200</v>
      </c>
      <c r="H139" s="6">
        <v>1.07</v>
      </c>
      <c r="I139" s="9">
        <f t="shared" si="23"/>
        <v>1284</v>
      </c>
      <c r="J139" s="9">
        <f t="shared" si="24"/>
        <v>6.42</v>
      </c>
    </row>
    <row r="140" spans="1:10">
      <c r="A140" s="158">
        <v>7</v>
      </c>
      <c r="B140" s="143" t="s">
        <v>192</v>
      </c>
      <c r="C140" s="1">
        <v>1000</v>
      </c>
      <c r="D140" s="1" t="s">
        <v>4</v>
      </c>
      <c r="E140" s="117" t="s">
        <v>96</v>
      </c>
      <c r="F140" s="103"/>
      <c r="G140" s="48">
        <v>1000</v>
      </c>
      <c r="H140" s="6">
        <v>6.65</v>
      </c>
      <c r="I140" s="9">
        <f t="shared" si="23"/>
        <v>6650</v>
      </c>
      <c r="J140" s="9">
        <f t="shared" si="24"/>
        <v>33.25</v>
      </c>
    </row>
    <row r="141" spans="1:10">
      <c r="A141" s="158">
        <v>8</v>
      </c>
      <c r="B141" s="143" t="s">
        <v>195</v>
      </c>
      <c r="C141" s="1">
        <v>200</v>
      </c>
      <c r="D141" s="1" t="s">
        <v>193</v>
      </c>
      <c r="E141" s="117" t="s">
        <v>35</v>
      </c>
      <c r="F141" s="103"/>
      <c r="G141" s="49">
        <v>200</v>
      </c>
      <c r="H141" s="6">
        <v>9.43</v>
      </c>
      <c r="I141" s="9">
        <f t="shared" si="23"/>
        <v>1886</v>
      </c>
      <c r="J141" s="9">
        <f t="shared" si="24"/>
        <v>9.43</v>
      </c>
    </row>
    <row r="142" spans="1:10">
      <c r="A142" s="158">
        <v>9</v>
      </c>
      <c r="B142" s="143" t="s">
        <v>194</v>
      </c>
      <c r="C142" s="1">
        <v>80</v>
      </c>
      <c r="D142" s="1" t="s">
        <v>8</v>
      </c>
      <c r="E142" s="117" t="s">
        <v>97</v>
      </c>
      <c r="F142" s="103"/>
      <c r="G142" s="49">
        <v>50</v>
      </c>
      <c r="H142" s="6">
        <v>2.15</v>
      </c>
      <c r="I142" s="9">
        <f t="shared" si="23"/>
        <v>107.5</v>
      </c>
      <c r="J142" s="9">
        <f t="shared" si="24"/>
        <v>0.53749999999999998</v>
      </c>
    </row>
    <row r="143" spans="1:10">
      <c r="A143" s="158">
        <v>10</v>
      </c>
      <c r="B143" s="143" t="s">
        <v>413</v>
      </c>
      <c r="C143" s="1">
        <v>500</v>
      </c>
      <c r="D143" s="1" t="s">
        <v>357</v>
      </c>
      <c r="E143" s="117" t="s">
        <v>98</v>
      </c>
      <c r="F143" s="103"/>
      <c r="G143" s="49">
        <v>500</v>
      </c>
      <c r="H143" s="6">
        <v>5.57</v>
      </c>
      <c r="I143" s="9">
        <f t="shared" si="23"/>
        <v>2785</v>
      </c>
      <c r="J143" s="9">
        <f t="shared" si="24"/>
        <v>13.925000000000001</v>
      </c>
    </row>
    <row r="144" spans="1:10">
      <c r="A144" s="158">
        <v>11</v>
      </c>
      <c r="B144" s="143" t="s">
        <v>196</v>
      </c>
      <c r="C144" s="1">
        <v>900</v>
      </c>
      <c r="D144" s="1" t="s">
        <v>122</v>
      </c>
      <c r="E144" s="117" t="s">
        <v>14</v>
      </c>
      <c r="F144" s="103"/>
      <c r="G144" s="48">
        <v>30</v>
      </c>
      <c r="H144" s="5">
        <v>92.94</v>
      </c>
      <c r="I144" s="9">
        <f t="shared" si="23"/>
        <v>2788.2</v>
      </c>
      <c r="J144" s="9">
        <f t="shared" si="24"/>
        <v>13.940999999999999</v>
      </c>
    </row>
    <row r="145" spans="1:10">
      <c r="A145" s="158">
        <v>12</v>
      </c>
      <c r="B145" s="143" t="s">
        <v>414</v>
      </c>
      <c r="C145" s="1">
        <v>500</v>
      </c>
      <c r="D145" s="1" t="s">
        <v>357</v>
      </c>
      <c r="E145" s="117" t="s">
        <v>99</v>
      </c>
      <c r="F145" s="103"/>
      <c r="G145" s="49">
        <v>500</v>
      </c>
      <c r="H145" s="6">
        <v>8.86</v>
      </c>
      <c r="I145" s="9">
        <f t="shared" si="23"/>
        <v>4430</v>
      </c>
      <c r="J145" s="9">
        <f t="shared" si="24"/>
        <v>22.15</v>
      </c>
    </row>
    <row r="146" spans="1:10">
      <c r="A146" s="158">
        <v>13</v>
      </c>
      <c r="B146" s="143" t="s">
        <v>197</v>
      </c>
      <c r="C146" s="1">
        <v>200</v>
      </c>
      <c r="D146" s="1" t="s">
        <v>122</v>
      </c>
      <c r="E146" s="124" t="s">
        <v>100</v>
      </c>
      <c r="F146" s="103"/>
      <c r="G146" s="48">
        <v>100</v>
      </c>
      <c r="H146" s="6">
        <v>5.0199999999999996</v>
      </c>
      <c r="I146" s="9">
        <f t="shared" si="23"/>
        <v>501.99999999999994</v>
      </c>
      <c r="J146" s="9">
        <f t="shared" si="24"/>
        <v>2.5099999999999998</v>
      </c>
    </row>
    <row r="147" spans="1:10">
      <c r="A147" s="158">
        <v>14</v>
      </c>
      <c r="B147" s="143" t="s">
        <v>198</v>
      </c>
      <c r="C147" s="1">
        <v>5075</v>
      </c>
      <c r="D147" s="1" t="s">
        <v>122</v>
      </c>
      <c r="E147" s="117"/>
      <c r="F147" s="103"/>
      <c r="G147" s="4">
        <v>145</v>
      </c>
      <c r="H147" s="5">
        <v>37.51</v>
      </c>
      <c r="I147" s="9">
        <f t="shared" si="23"/>
        <v>5438.95</v>
      </c>
      <c r="J147" s="9">
        <f t="shared" si="24"/>
        <v>27.194749999999999</v>
      </c>
    </row>
    <row r="148" spans="1:10">
      <c r="A148" s="158">
        <v>15</v>
      </c>
      <c r="B148" s="143" t="s">
        <v>209</v>
      </c>
      <c r="C148" s="1">
        <v>1000</v>
      </c>
      <c r="D148" s="1" t="s">
        <v>4</v>
      </c>
      <c r="E148" s="117" t="s">
        <v>201</v>
      </c>
      <c r="F148" s="103"/>
      <c r="G148" s="48">
        <v>1000</v>
      </c>
      <c r="H148" s="9">
        <v>3</v>
      </c>
      <c r="I148" s="9">
        <f t="shared" si="23"/>
        <v>3000</v>
      </c>
      <c r="J148" s="9">
        <f t="shared" si="24"/>
        <v>15</v>
      </c>
    </row>
    <row r="149" spans="1:10">
      <c r="A149" s="158">
        <v>16</v>
      </c>
      <c r="B149" s="143" t="s">
        <v>112</v>
      </c>
      <c r="C149" s="1">
        <v>100</v>
      </c>
      <c r="D149" s="1" t="s">
        <v>122</v>
      </c>
      <c r="E149" s="117" t="s">
        <v>113</v>
      </c>
      <c r="F149" s="103"/>
      <c r="G149" s="48">
        <v>100</v>
      </c>
      <c r="H149" s="9">
        <v>3</v>
      </c>
      <c r="I149" s="9">
        <f t="shared" si="23"/>
        <v>300</v>
      </c>
      <c r="J149" s="9">
        <f t="shared" si="24"/>
        <v>1.5</v>
      </c>
    </row>
    <row r="150" spans="1:10">
      <c r="A150" s="158">
        <v>17</v>
      </c>
      <c r="B150" s="143" t="s">
        <v>109</v>
      </c>
      <c r="C150" s="1">
        <v>500</v>
      </c>
      <c r="D150" s="1" t="s">
        <v>4</v>
      </c>
      <c r="E150" s="117"/>
      <c r="F150" s="103"/>
      <c r="G150" s="49">
        <v>500</v>
      </c>
      <c r="H150" s="6">
        <v>1.66</v>
      </c>
      <c r="I150" s="9">
        <f t="shared" si="23"/>
        <v>830</v>
      </c>
      <c r="J150" s="9">
        <f t="shared" si="24"/>
        <v>4.1500000000000004</v>
      </c>
    </row>
    <row r="151" spans="1:10">
      <c r="A151" s="158">
        <v>18</v>
      </c>
      <c r="B151" s="143" t="s">
        <v>101</v>
      </c>
      <c r="C151" s="1">
        <v>20</v>
      </c>
      <c r="D151" s="1" t="s">
        <v>4</v>
      </c>
      <c r="E151" s="117"/>
      <c r="F151" s="103"/>
      <c r="G151" s="49">
        <v>20</v>
      </c>
      <c r="H151" s="6">
        <v>119.96</v>
      </c>
      <c r="I151" s="9">
        <f t="shared" si="23"/>
        <v>2399.1999999999998</v>
      </c>
      <c r="J151" s="9">
        <f t="shared" si="24"/>
        <v>11.995999999999999</v>
      </c>
    </row>
    <row r="152" spans="1:10">
      <c r="A152" s="158">
        <v>19</v>
      </c>
      <c r="B152" s="143" t="s">
        <v>102</v>
      </c>
      <c r="C152" s="1"/>
      <c r="D152" s="1"/>
      <c r="E152" s="117"/>
      <c r="F152" s="103"/>
      <c r="G152" s="48"/>
      <c r="H152" s="9"/>
      <c r="I152" s="9"/>
      <c r="J152" s="9">
        <f t="shared" si="24"/>
        <v>0</v>
      </c>
    </row>
    <row r="153" spans="1:10">
      <c r="A153" s="158"/>
      <c r="B153" s="143" t="s">
        <v>103</v>
      </c>
      <c r="C153" s="1">
        <v>5000</v>
      </c>
      <c r="D153" s="1" t="s">
        <v>93</v>
      </c>
      <c r="E153" s="117"/>
      <c r="F153" s="103"/>
      <c r="G153" s="49">
        <v>5000</v>
      </c>
      <c r="H153" s="6">
        <v>2.88</v>
      </c>
      <c r="I153" s="9">
        <f t="shared" ref="I153:I160" si="29">G153*H153</f>
        <v>14400</v>
      </c>
      <c r="J153" s="9">
        <f t="shared" si="24"/>
        <v>72</v>
      </c>
    </row>
    <row r="154" spans="1:10">
      <c r="A154" s="158">
        <v>20</v>
      </c>
      <c r="B154" s="143" t="s">
        <v>207</v>
      </c>
      <c r="C154" s="1">
        <v>10</v>
      </c>
      <c r="D154" s="1" t="s">
        <v>8</v>
      </c>
      <c r="E154" s="117" t="s">
        <v>110</v>
      </c>
      <c r="F154" s="103"/>
      <c r="G154" s="48">
        <v>1</v>
      </c>
      <c r="H154" s="5">
        <v>21.14</v>
      </c>
      <c r="I154" s="9">
        <f t="shared" si="29"/>
        <v>21.14</v>
      </c>
      <c r="J154" s="9">
        <f t="shared" si="24"/>
        <v>0.1057</v>
      </c>
    </row>
    <row r="155" spans="1:10">
      <c r="A155" s="158">
        <v>21</v>
      </c>
      <c r="B155" s="143" t="s">
        <v>200</v>
      </c>
      <c r="C155" s="1">
        <v>2500</v>
      </c>
      <c r="D155" s="1" t="s">
        <v>4</v>
      </c>
      <c r="E155" s="117" t="s">
        <v>108</v>
      </c>
      <c r="F155" s="103"/>
      <c r="G155" s="49">
        <v>250</v>
      </c>
      <c r="H155" s="6">
        <v>10.79</v>
      </c>
      <c r="I155" s="9">
        <f t="shared" si="29"/>
        <v>2697.5</v>
      </c>
      <c r="J155" s="9">
        <f t="shared" si="24"/>
        <v>13.487500000000001</v>
      </c>
    </row>
    <row r="156" spans="1:10" ht="24">
      <c r="A156" s="158">
        <v>22</v>
      </c>
      <c r="B156" s="143" t="s">
        <v>204</v>
      </c>
      <c r="C156" s="1">
        <v>1000</v>
      </c>
      <c r="D156" s="1" t="s">
        <v>122</v>
      </c>
      <c r="E156" s="117" t="s">
        <v>205</v>
      </c>
      <c r="F156" s="103"/>
      <c r="G156" s="48">
        <v>1000</v>
      </c>
      <c r="H156" s="9">
        <v>1</v>
      </c>
      <c r="I156" s="9">
        <f t="shared" si="29"/>
        <v>1000</v>
      </c>
      <c r="J156" s="9">
        <f t="shared" si="24"/>
        <v>5</v>
      </c>
    </row>
    <row r="157" spans="1:10" ht="27.75" customHeight="1">
      <c r="A157" s="158">
        <v>23</v>
      </c>
      <c r="B157" s="143" t="s">
        <v>206</v>
      </c>
      <c r="C157" s="1">
        <v>3000</v>
      </c>
      <c r="D157" s="1" t="s">
        <v>4</v>
      </c>
      <c r="E157" s="117" t="s">
        <v>201</v>
      </c>
      <c r="F157" s="103"/>
      <c r="G157" s="48">
        <v>3000</v>
      </c>
      <c r="H157" s="9">
        <v>1</v>
      </c>
      <c r="I157" s="9">
        <f t="shared" si="29"/>
        <v>3000</v>
      </c>
      <c r="J157" s="9">
        <f t="shared" si="24"/>
        <v>15</v>
      </c>
    </row>
    <row r="158" spans="1:10">
      <c r="A158" s="158">
        <v>24</v>
      </c>
      <c r="B158" s="143" t="s">
        <v>199</v>
      </c>
      <c r="C158" s="1">
        <v>4000</v>
      </c>
      <c r="D158" s="1" t="s">
        <v>122</v>
      </c>
      <c r="E158" s="117" t="s">
        <v>53</v>
      </c>
      <c r="F158" s="103"/>
      <c r="G158" s="4">
        <v>200</v>
      </c>
      <c r="H158" s="5">
        <v>6.3</v>
      </c>
      <c r="I158" s="9">
        <f t="shared" si="29"/>
        <v>1260</v>
      </c>
      <c r="J158" s="9">
        <f t="shared" si="24"/>
        <v>6.3</v>
      </c>
    </row>
    <row r="159" spans="1:10" ht="24">
      <c r="A159" s="158">
        <v>25</v>
      </c>
      <c r="B159" s="143" t="s">
        <v>202</v>
      </c>
      <c r="C159" s="1">
        <v>1000</v>
      </c>
      <c r="D159" s="1" t="s">
        <v>122</v>
      </c>
      <c r="E159" s="117" t="s">
        <v>203</v>
      </c>
      <c r="F159" s="103"/>
      <c r="G159" s="48">
        <v>1000</v>
      </c>
      <c r="H159" s="9">
        <v>1</v>
      </c>
      <c r="I159" s="9">
        <f t="shared" si="29"/>
        <v>1000</v>
      </c>
      <c r="J159" s="9">
        <f t="shared" si="24"/>
        <v>5</v>
      </c>
    </row>
    <row r="160" spans="1:10">
      <c r="A160" s="158">
        <v>26</v>
      </c>
      <c r="B160" s="143" t="s">
        <v>124</v>
      </c>
      <c r="C160" s="1">
        <v>10000</v>
      </c>
      <c r="D160" s="1" t="s">
        <v>4</v>
      </c>
      <c r="E160" s="117" t="s">
        <v>7</v>
      </c>
      <c r="F160" s="78"/>
      <c r="G160" s="48">
        <v>10000</v>
      </c>
      <c r="H160" s="9">
        <v>1.55</v>
      </c>
      <c r="I160" s="9">
        <f t="shared" si="29"/>
        <v>15500</v>
      </c>
      <c r="J160" s="9">
        <f t="shared" si="24"/>
        <v>77.5</v>
      </c>
    </row>
    <row r="161" spans="1:10">
      <c r="A161" s="158">
        <v>27</v>
      </c>
      <c r="B161" s="143" t="s">
        <v>144</v>
      </c>
      <c r="C161" s="1">
        <v>1500</v>
      </c>
      <c r="D161" s="1" t="s">
        <v>122</v>
      </c>
      <c r="E161" s="117" t="s">
        <v>30</v>
      </c>
      <c r="F161" s="105"/>
      <c r="G161" s="49">
        <v>1500</v>
      </c>
      <c r="H161" s="40">
        <v>4.92</v>
      </c>
      <c r="I161" s="9">
        <f t="shared" ref="I161:I162" si="30">G161*H161</f>
        <v>7380</v>
      </c>
      <c r="J161" s="9">
        <f t="shared" ref="J161:J221" si="31">I161*0.5/100</f>
        <v>36.9</v>
      </c>
    </row>
    <row r="162" spans="1:10">
      <c r="A162" s="158">
        <v>28</v>
      </c>
      <c r="B162" s="143" t="s">
        <v>181</v>
      </c>
      <c r="C162" s="1">
        <v>3000</v>
      </c>
      <c r="D162" s="1" t="s">
        <v>122</v>
      </c>
      <c r="E162" s="117" t="s">
        <v>82</v>
      </c>
      <c r="F162" s="106"/>
      <c r="G162" s="50">
        <f>C162/100</f>
        <v>30</v>
      </c>
      <c r="H162" s="33">
        <v>31.919999999999998</v>
      </c>
      <c r="I162" s="9">
        <f t="shared" si="30"/>
        <v>957.59999999999991</v>
      </c>
      <c r="J162" s="9">
        <f t="shared" si="31"/>
        <v>4.7879999999999994</v>
      </c>
    </row>
    <row r="163" spans="1:10" ht="25.5" customHeight="1">
      <c r="A163" s="123">
        <v>4</v>
      </c>
      <c r="B163" s="146" t="s">
        <v>341</v>
      </c>
      <c r="C163" s="155"/>
      <c r="D163" s="187"/>
      <c r="E163" s="167"/>
      <c r="F163" s="169"/>
      <c r="G163" s="170"/>
      <c r="H163" s="171"/>
      <c r="I163" s="95"/>
      <c r="J163" s="95"/>
    </row>
    <row r="164" spans="1:10">
      <c r="A164" s="160">
        <v>1</v>
      </c>
      <c r="B164" s="147" t="s">
        <v>373</v>
      </c>
      <c r="C164" s="28">
        <v>200</v>
      </c>
      <c r="D164" s="1" t="s">
        <v>357</v>
      </c>
      <c r="E164" s="125" t="s">
        <v>44</v>
      </c>
      <c r="F164" s="107"/>
      <c r="G164" s="4">
        <v>200</v>
      </c>
      <c r="H164" s="26">
        <v>6.1</v>
      </c>
      <c r="I164" s="39">
        <f>G164*H164</f>
        <v>1220</v>
      </c>
      <c r="J164" s="9">
        <f t="shared" si="31"/>
        <v>6.1</v>
      </c>
    </row>
    <row r="165" spans="1:10">
      <c r="A165" s="160">
        <v>2</v>
      </c>
      <c r="B165" s="143" t="s">
        <v>374</v>
      </c>
      <c r="C165" s="4">
        <v>150</v>
      </c>
      <c r="D165" s="1" t="s">
        <v>357</v>
      </c>
      <c r="E165" s="121" t="s">
        <v>44</v>
      </c>
      <c r="F165" s="107"/>
      <c r="G165" s="4">
        <v>150</v>
      </c>
      <c r="H165" s="26">
        <v>7.8</v>
      </c>
      <c r="I165" s="39">
        <f t="shared" ref="I165:I225" si="32">G165*H165</f>
        <v>1170</v>
      </c>
      <c r="J165" s="9">
        <f t="shared" si="31"/>
        <v>5.85</v>
      </c>
    </row>
    <row r="166" spans="1:10">
      <c r="A166" s="160">
        <v>3</v>
      </c>
      <c r="B166" s="143" t="s">
        <v>265</v>
      </c>
      <c r="C166" s="4">
        <v>600</v>
      </c>
      <c r="D166" s="29" t="s">
        <v>125</v>
      </c>
      <c r="E166" s="121" t="s">
        <v>266</v>
      </c>
      <c r="F166" s="107"/>
      <c r="G166" s="54">
        <f>C166/20</f>
        <v>30</v>
      </c>
      <c r="H166" s="26">
        <v>4.3</v>
      </c>
      <c r="I166" s="39">
        <f t="shared" si="32"/>
        <v>129</v>
      </c>
      <c r="J166" s="9">
        <f t="shared" si="31"/>
        <v>0.64500000000000002</v>
      </c>
    </row>
    <row r="167" spans="1:10">
      <c r="A167" s="160">
        <v>4</v>
      </c>
      <c r="B167" s="143" t="s">
        <v>375</v>
      </c>
      <c r="C167" s="4">
        <v>100</v>
      </c>
      <c r="D167" s="1" t="s">
        <v>357</v>
      </c>
      <c r="E167" s="121" t="s">
        <v>266</v>
      </c>
      <c r="F167" s="107"/>
      <c r="G167" s="4">
        <v>100</v>
      </c>
      <c r="H167" s="26">
        <v>3</v>
      </c>
      <c r="I167" s="39">
        <f t="shared" si="32"/>
        <v>300</v>
      </c>
      <c r="J167" s="9">
        <f t="shared" si="31"/>
        <v>1.5</v>
      </c>
    </row>
    <row r="168" spans="1:10">
      <c r="A168" s="160">
        <v>5</v>
      </c>
      <c r="B168" s="143" t="s">
        <v>267</v>
      </c>
      <c r="C168" s="4">
        <v>500</v>
      </c>
      <c r="D168" s="29" t="s">
        <v>125</v>
      </c>
      <c r="E168" s="121" t="s">
        <v>235</v>
      </c>
      <c r="F168" s="107"/>
      <c r="G168" s="54">
        <f>C168/20</f>
        <v>25</v>
      </c>
      <c r="H168" s="26">
        <v>3.05</v>
      </c>
      <c r="I168" s="39">
        <f t="shared" si="32"/>
        <v>76.25</v>
      </c>
      <c r="J168" s="9">
        <f t="shared" si="31"/>
        <v>0.38124999999999998</v>
      </c>
    </row>
    <row r="169" spans="1:10">
      <c r="A169" s="160">
        <v>6</v>
      </c>
      <c r="B169" s="143" t="s">
        <v>268</v>
      </c>
      <c r="C169" s="4">
        <v>609</v>
      </c>
      <c r="D169" s="29" t="s">
        <v>122</v>
      </c>
      <c r="E169" s="121" t="s">
        <v>47</v>
      </c>
      <c r="F169" s="107"/>
      <c r="G169" s="54">
        <f>C169/21</f>
        <v>29</v>
      </c>
      <c r="H169" s="26">
        <v>10.35</v>
      </c>
      <c r="I169" s="39">
        <f t="shared" si="32"/>
        <v>300.14999999999998</v>
      </c>
      <c r="J169" s="9">
        <f t="shared" si="31"/>
        <v>1.5007499999999998</v>
      </c>
    </row>
    <row r="170" spans="1:10">
      <c r="A170" s="160">
        <v>7</v>
      </c>
      <c r="B170" s="143" t="s">
        <v>376</v>
      </c>
      <c r="C170" s="4">
        <v>100</v>
      </c>
      <c r="D170" s="1" t="s">
        <v>357</v>
      </c>
      <c r="E170" s="121" t="s">
        <v>47</v>
      </c>
      <c r="F170" s="107"/>
      <c r="G170" s="54">
        <v>100</v>
      </c>
      <c r="H170" s="26">
        <v>6.13</v>
      </c>
      <c r="I170" s="39">
        <f t="shared" si="32"/>
        <v>613</v>
      </c>
      <c r="J170" s="9">
        <f t="shared" si="31"/>
        <v>3.0649999999999999</v>
      </c>
    </row>
    <row r="171" spans="1:10">
      <c r="A171" s="160">
        <v>8</v>
      </c>
      <c r="B171" s="143" t="s">
        <v>377</v>
      </c>
      <c r="C171" s="4">
        <v>30</v>
      </c>
      <c r="D171" s="1" t="s">
        <v>357</v>
      </c>
      <c r="E171" s="121" t="s">
        <v>49</v>
      </c>
      <c r="F171" s="107"/>
      <c r="G171" s="54">
        <v>30</v>
      </c>
      <c r="H171" s="26">
        <v>20</v>
      </c>
      <c r="I171" s="39">
        <f t="shared" si="32"/>
        <v>600</v>
      </c>
      <c r="J171" s="9">
        <f t="shared" si="31"/>
        <v>3</v>
      </c>
    </row>
    <row r="172" spans="1:10">
      <c r="A172" s="160">
        <v>9</v>
      </c>
      <c r="B172" s="143" t="s">
        <v>269</v>
      </c>
      <c r="C172" s="4">
        <v>500</v>
      </c>
      <c r="D172" s="29" t="s">
        <v>125</v>
      </c>
      <c r="E172" s="121" t="s">
        <v>270</v>
      </c>
      <c r="F172" s="107"/>
      <c r="G172" s="54">
        <f>C172/20</f>
        <v>25</v>
      </c>
      <c r="H172" s="26">
        <v>8.9499999999999993</v>
      </c>
      <c r="I172" s="39">
        <f t="shared" si="32"/>
        <v>223.74999999999997</v>
      </c>
      <c r="J172" s="9">
        <f t="shared" si="31"/>
        <v>1.1187499999999999</v>
      </c>
    </row>
    <row r="173" spans="1:10">
      <c r="A173" s="160">
        <v>10</v>
      </c>
      <c r="B173" s="143" t="s">
        <v>378</v>
      </c>
      <c r="C173" s="4">
        <v>50</v>
      </c>
      <c r="D173" s="1" t="s">
        <v>357</v>
      </c>
      <c r="E173" s="121" t="s">
        <v>270</v>
      </c>
      <c r="F173" s="107"/>
      <c r="G173" s="54">
        <v>50</v>
      </c>
      <c r="H173" s="26">
        <v>4.3</v>
      </c>
      <c r="I173" s="39">
        <f t="shared" si="32"/>
        <v>215</v>
      </c>
      <c r="J173" s="9">
        <f t="shared" si="31"/>
        <v>1.075</v>
      </c>
    </row>
    <row r="174" spans="1:10">
      <c r="A174" s="160">
        <v>11</v>
      </c>
      <c r="B174" s="143" t="s">
        <v>271</v>
      </c>
      <c r="C174" s="4">
        <v>3200</v>
      </c>
      <c r="D174" s="29" t="s">
        <v>125</v>
      </c>
      <c r="E174" s="121" t="s">
        <v>52</v>
      </c>
      <c r="F174" s="108"/>
      <c r="G174" s="54">
        <f>C174/16</f>
        <v>200</v>
      </c>
      <c r="H174" s="30">
        <v>4.0999999999999996</v>
      </c>
      <c r="I174" s="39">
        <f t="shared" si="32"/>
        <v>819.99999999999989</v>
      </c>
      <c r="J174" s="9">
        <f t="shared" si="31"/>
        <v>4.0999999999999996</v>
      </c>
    </row>
    <row r="175" spans="1:10">
      <c r="A175" s="160">
        <v>12</v>
      </c>
      <c r="B175" s="143" t="s">
        <v>272</v>
      </c>
      <c r="C175" s="4">
        <v>1000</v>
      </c>
      <c r="D175" s="29" t="s">
        <v>122</v>
      </c>
      <c r="E175" s="121" t="s">
        <v>57</v>
      </c>
      <c r="F175" s="107"/>
      <c r="G175" s="54">
        <f>C175/20</f>
        <v>50</v>
      </c>
      <c r="H175" s="26">
        <v>2.0499999999999998</v>
      </c>
      <c r="I175" s="39">
        <f t="shared" si="32"/>
        <v>102.49999999999999</v>
      </c>
      <c r="J175" s="9">
        <f t="shared" si="31"/>
        <v>0.51249999999999996</v>
      </c>
    </row>
    <row r="176" spans="1:10">
      <c r="A176" s="160">
        <v>13</v>
      </c>
      <c r="B176" s="143" t="s">
        <v>273</v>
      </c>
      <c r="C176" s="4">
        <v>600</v>
      </c>
      <c r="D176" s="29" t="s">
        <v>122</v>
      </c>
      <c r="E176" s="121" t="s">
        <v>274</v>
      </c>
      <c r="F176" s="107"/>
      <c r="G176" s="54">
        <f>C176/60</f>
        <v>10</v>
      </c>
      <c r="H176" s="26">
        <v>3.5</v>
      </c>
      <c r="I176" s="39">
        <f t="shared" si="32"/>
        <v>35</v>
      </c>
      <c r="J176" s="9">
        <f t="shared" si="31"/>
        <v>0.17499999999999999</v>
      </c>
    </row>
    <row r="177" spans="1:10">
      <c r="A177" s="160">
        <v>14</v>
      </c>
      <c r="B177" s="143" t="s">
        <v>275</v>
      </c>
      <c r="C177" s="4">
        <v>210</v>
      </c>
      <c r="D177" s="29" t="s">
        <v>122</v>
      </c>
      <c r="E177" s="121" t="s">
        <v>276</v>
      </c>
      <c r="F177" s="107"/>
      <c r="G177" s="54">
        <f>C177/10</f>
        <v>21</v>
      </c>
      <c r="H177" s="26">
        <v>3.65</v>
      </c>
      <c r="I177" s="39">
        <f t="shared" si="32"/>
        <v>76.649999999999991</v>
      </c>
      <c r="J177" s="9">
        <f t="shared" si="31"/>
        <v>0.38324999999999998</v>
      </c>
    </row>
    <row r="178" spans="1:10">
      <c r="A178" s="160">
        <v>15</v>
      </c>
      <c r="B178" s="143" t="s">
        <v>277</v>
      </c>
      <c r="C178" s="4">
        <v>900</v>
      </c>
      <c r="D178" s="29" t="s">
        <v>122</v>
      </c>
      <c r="E178" s="121" t="s">
        <v>278</v>
      </c>
      <c r="F178" s="107"/>
      <c r="G178" s="54">
        <f>C178/30</f>
        <v>30</v>
      </c>
      <c r="H178" s="26">
        <v>4.1399999999999997</v>
      </c>
      <c r="I178" s="39">
        <f t="shared" si="32"/>
        <v>124.19999999999999</v>
      </c>
      <c r="J178" s="9">
        <f t="shared" si="31"/>
        <v>0.621</v>
      </c>
    </row>
    <row r="179" spans="1:10">
      <c r="A179" s="161">
        <v>16</v>
      </c>
      <c r="B179" s="148" t="s">
        <v>279</v>
      </c>
      <c r="C179" s="4">
        <v>1000</v>
      </c>
      <c r="D179" s="29" t="s">
        <v>122</v>
      </c>
      <c r="E179" s="126" t="s">
        <v>280</v>
      </c>
      <c r="F179" s="107"/>
      <c r="G179" s="54">
        <f>C179/10</f>
        <v>100</v>
      </c>
      <c r="H179" s="26">
        <v>5.5</v>
      </c>
      <c r="I179" s="39">
        <f t="shared" si="32"/>
        <v>550</v>
      </c>
      <c r="J179" s="9">
        <f t="shared" si="31"/>
        <v>2.75</v>
      </c>
    </row>
    <row r="180" spans="1:10">
      <c r="A180" s="161">
        <v>17</v>
      </c>
      <c r="B180" s="148" t="s">
        <v>281</v>
      </c>
      <c r="C180" s="4">
        <v>200</v>
      </c>
      <c r="D180" s="29" t="s">
        <v>121</v>
      </c>
      <c r="E180" s="126" t="s">
        <v>282</v>
      </c>
      <c r="F180" s="107"/>
      <c r="G180" s="54">
        <f>C180/10</f>
        <v>20</v>
      </c>
      <c r="H180" s="26">
        <v>9.49</v>
      </c>
      <c r="I180" s="39">
        <f t="shared" si="32"/>
        <v>189.8</v>
      </c>
      <c r="J180" s="9">
        <f t="shared" si="31"/>
        <v>0.94900000000000007</v>
      </c>
    </row>
    <row r="181" spans="1:10">
      <c r="A181" s="161">
        <v>18</v>
      </c>
      <c r="B181" s="148" t="s">
        <v>281</v>
      </c>
      <c r="C181" s="4">
        <v>100</v>
      </c>
      <c r="D181" s="29" t="s">
        <v>125</v>
      </c>
      <c r="E181" s="126" t="s">
        <v>282</v>
      </c>
      <c r="F181" s="107"/>
      <c r="G181" s="54">
        <f>C181/10</f>
        <v>10</v>
      </c>
      <c r="H181" s="26">
        <v>9.52</v>
      </c>
      <c r="I181" s="39">
        <f t="shared" si="32"/>
        <v>95.199999999999989</v>
      </c>
      <c r="J181" s="9">
        <f t="shared" si="31"/>
        <v>0.47599999999999992</v>
      </c>
    </row>
    <row r="182" spans="1:10">
      <c r="A182" s="161">
        <v>19</v>
      </c>
      <c r="B182" s="148" t="s">
        <v>283</v>
      </c>
      <c r="C182" s="4">
        <v>300</v>
      </c>
      <c r="D182" s="29" t="s">
        <v>121</v>
      </c>
      <c r="E182" s="126" t="s">
        <v>284</v>
      </c>
      <c r="F182" s="107"/>
      <c r="G182" s="54">
        <f>C182/30</f>
        <v>10</v>
      </c>
      <c r="H182" s="26">
        <v>18.77</v>
      </c>
      <c r="I182" s="39">
        <f t="shared" si="32"/>
        <v>187.7</v>
      </c>
      <c r="J182" s="9">
        <f t="shared" si="31"/>
        <v>0.93849999999999989</v>
      </c>
    </row>
    <row r="183" spans="1:10">
      <c r="A183" s="161">
        <v>20</v>
      </c>
      <c r="B183" s="148" t="s">
        <v>285</v>
      </c>
      <c r="C183" s="4">
        <v>180</v>
      </c>
      <c r="D183" s="29" t="s">
        <v>121</v>
      </c>
      <c r="E183" s="126" t="s">
        <v>286</v>
      </c>
      <c r="F183" s="107"/>
      <c r="G183" s="54">
        <f>C183/20</f>
        <v>9</v>
      </c>
      <c r="H183" s="26">
        <v>17.55</v>
      </c>
      <c r="I183" s="39">
        <f t="shared" si="32"/>
        <v>157.95000000000002</v>
      </c>
      <c r="J183" s="9">
        <f t="shared" si="31"/>
        <v>0.78975000000000006</v>
      </c>
    </row>
    <row r="184" spans="1:10">
      <c r="A184" s="160">
        <v>21</v>
      </c>
      <c r="B184" s="143" t="s">
        <v>287</v>
      </c>
      <c r="C184" s="4">
        <v>2000</v>
      </c>
      <c r="D184" s="29" t="s">
        <v>122</v>
      </c>
      <c r="E184" s="121" t="s">
        <v>288</v>
      </c>
      <c r="F184" s="107"/>
      <c r="G184" s="54">
        <f>C184/20</f>
        <v>100</v>
      </c>
      <c r="H184" s="26">
        <v>3.5</v>
      </c>
      <c r="I184" s="39">
        <f t="shared" si="32"/>
        <v>350</v>
      </c>
      <c r="J184" s="9">
        <f t="shared" si="31"/>
        <v>1.75</v>
      </c>
    </row>
    <row r="185" spans="1:10">
      <c r="A185" s="160">
        <v>22</v>
      </c>
      <c r="B185" s="143" t="s">
        <v>289</v>
      </c>
      <c r="C185" s="4">
        <v>600</v>
      </c>
      <c r="D185" s="29" t="s">
        <v>122</v>
      </c>
      <c r="E185" s="121" t="s">
        <v>290</v>
      </c>
      <c r="F185" s="107"/>
      <c r="G185" s="54">
        <f>C185/10</f>
        <v>60</v>
      </c>
      <c r="H185" s="26">
        <v>4.43</v>
      </c>
      <c r="I185" s="39">
        <f t="shared" si="32"/>
        <v>265.79999999999995</v>
      </c>
      <c r="J185" s="9">
        <f t="shared" si="31"/>
        <v>1.3289999999999997</v>
      </c>
    </row>
    <row r="186" spans="1:10">
      <c r="A186" s="160">
        <v>23</v>
      </c>
      <c r="B186" s="143" t="s">
        <v>291</v>
      </c>
      <c r="C186" s="4">
        <v>1000</v>
      </c>
      <c r="D186" s="29" t="s">
        <v>125</v>
      </c>
      <c r="E186" s="121" t="s">
        <v>59</v>
      </c>
      <c r="F186" s="108"/>
      <c r="G186" s="59">
        <f>C186/8</f>
        <v>125</v>
      </c>
      <c r="H186" s="30">
        <v>7.28</v>
      </c>
      <c r="I186" s="39">
        <f t="shared" si="32"/>
        <v>910</v>
      </c>
      <c r="J186" s="9">
        <f t="shared" si="31"/>
        <v>4.55</v>
      </c>
    </row>
    <row r="187" spans="1:10">
      <c r="A187" s="160">
        <v>24</v>
      </c>
      <c r="B187" s="143" t="s">
        <v>292</v>
      </c>
      <c r="C187" s="4">
        <v>300</v>
      </c>
      <c r="D187" s="29" t="s">
        <v>125</v>
      </c>
      <c r="E187" s="121" t="s">
        <v>97</v>
      </c>
      <c r="F187" s="107"/>
      <c r="G187" s="54">
        <f>C187/15</f>
        <v>20</v>
      </c>
      <c r="H187" s="26">
        <v>14.8</v>
      </c>
      <c r="I187" s="39">
        <f t="shared" si="32"/>
        <v>296</v>
      </c>
      <c r="J187" s="9">
        <f t="shared" si="31"/>
        <v>1.48</v>
      </c>
    </row>
    <row r="188" spans="1:10">
      <c r="A188" s="160">
        <v>25</v>
      </c>
      <c r="B188" s="143" t="s">
        <v>293</v>
      </c>
      <c r="C188" s="4">
        <v>10</v>
      </c>
      <c r="D188" s="29" t="s">
        <v>8</v>
      </c>
      <c r="E188" s="121" t="s">
        <v>294</v>
      </c>
      <c r="F188" s="107"/>
      <c r="G188" s="54">
        <v>10</v>
      </c>
      <c r="H188" s="26">
        <v>5.65</v>
      </c>
      <c r="I188" s="45">
        <f t="shared" si="32"/>
        <v>56.5</v>
      </c>
      <c r="J188" s="9">
        <f t="shared" si="31"/>
        <v>0.28249999999999997</v>
      </c>
    </row>
    <row r="189" spans="1:10">
      <c r="A189" s="160">
        <v>26</v>
      </c>
      <c r="B189" s="143" t="s">
        <v>295</v>
      </c>
      <c r="C189" s="4">
        <v>200</v>
      </c>
      <c r="D189" s="29" t="s">
        <v>122</v>
      </c>
      <c r="E189" s="121" t="s">
        <v>296</v>
      </c>
      <c r="F189" s="107"/>
      <c r="G189" s="54">
        <f>C189/20</f>
        <v>10</v>
      </c>
      <c r="H189" s="26">
        <v>5.99</v>
      </c>
      <c r="I189" s="45">
        <f t="shared" si="32"/>
        <v>59.900000000000006</v>
      </c>
      <c r="J189" s="9">
        <f t="shared" si="31"/>
        <v>0.29950000000000004</v>
      </c>
    </row>
    <row r="190" spans="1:10">
      <c r="A190" s="160">
        <v>27</v>
      </c>
      <c r="B190" s="143" t="s">
        <v>379</v>
      </c>
      <c r="C190" s="4">
        <v>20</v>
      </c>
      <c r="D190" s="1" t="s">
        <v>357</v>
      </c>
      <c r="E190" s="121" t="s">
        <v>296</v>
      </c>
      <c r="F190" s="107"/>
      <c r="G190" s="54">
        <v>20</v>
      </c>
      <c r="H190" s="26">
        <v>3.45</v>
      </c>
      <c r="I190" s="45">
        <f t="shared" si="32"/>
        <v>69</v>
      </c>
      <c r="J190" s="9">
        <f t="shared" si="31"/>
        <v>0.34499999999999997</v>
      </c>
    </row>
    <row r="191" spans="1:10">
      <c r="A191" s="160">
        <v>28</v>
      </c>
      <c r="B191" s="143" t="s">
        <v>380</v>
      </c>
      <c r="C191" s="4">
        <v>20</v>
      </c>
      <c r="D191" s="1" t="s">
        <v>357</v>
      </c>
      <c r="E191" s="121" t="s">
        <v>297</v>
      </c>
      <c r="F191" s="107"/>
      <c r="G191" s="54">
        <v>20</v>
      </c>
      <c r="H191" s="26">
        <v>15.54</v>
      </c>
      <c r="I191" s="45">
        <f t="shared" si="32"/>
        <v>310.79999999999995</v>
      </c>
      <c r="J191" s="9">
        <f t="shared" si="31"/>
        <v>1.5539999999999998</v>
      </c>
    </row>
    <row r="192" spans="1:10">
      <c r="A192" s="160">
        <v>29</v>
      </c>
      <c r="B192" s="143" t="s">
        <v>298</v>
      </c>
      <c r="C192" s="4">
        <v>60</v>
      </c>
      <c r="D192" s="29" t="s">
        <v>125</v>
      </c>
      <c r="E192" s="121" t="s">
        <v>297</v>
      </c>
      <c r="F192" s="107"/>
      <c r="G192" s="54">
        <f>C192/20</f>
        <v>3</v>
      </c>
      <c r="H192" s="26">
        <v>16</v>
      </c>
      <c r="I192" s="45">
        <f t="shared" si="32"/>
        <v>48</v>
      </c>
      <c r="J192" s="9">
        <f t="shared" si="31"/>
        <v>0.24</v>
      </c>
    </row>
    <row r="193" spans="1:10">
      <c r="A193" s="160">
        <v>30</v>
      </c>
      <c r="B193" s="143" t="s">
        <v>299</v>
      </c>
      <c r="C193" s="4">
        <v>100</v>
      </c>
      <c r="D193" s="29" t="s">
        <v>121</v>
      </c>
      <c r="E193" s="121" t="s">
        <v>300</v>
      </c>
      <c r="F193" s="107"/>
      <c r="G193" s="54">
        <f>C193/20</f>
        <v>5</v>
      </c>
      <c r="H193" s="26">
        <v>11</v>
      </c>
      <c r="I193" s="45">
        <f t="shared" si="32"/>
        <v>55</v>
      </c>
      <c r="J193" s="9">
        <f t="shared" si="31"/>
        <v>0.27500000000000002</v>
      </c>
    </row>
    <row r="194" spans="1:10">
      <c r="A194" s="160">
        <v>31</v>
      </c>
      <c r="B194" s="143" t="s">
        <v>301</v>
      </c>
      <c r="C194" s="4">
        <v>100</v>
      </c>
      <c r="D194" s="29" t="s">
        <v>121</v>
      </c>
      <c r="E194" s="121" t="s">
        <v>300</v>
      </c>
      <c r="F194" s="107"/>
      <c r="G194" s="54">
        <f>C194/20</f>
        <v>5</v>
      </c>
      <c r="H194" s="26">
        <v>8.1199999999999992</v>
      </c>
      <c r="I194" s="45">
        <f t="shared" si="32"/>
        <v>40.599999999999994</v>
      </c>
      <c r="J194" s="9">
        <f t="shared" si="31"/>
        <v>0.20299999999999996</v>
      </c>
    </row>
    <row r="195" spans="1:10">
      <c r="A195" s="160">
        <v>32</v>
      </c>
      <c r="B195" s="143" t="s">
        <v>381</v>
      </c>
      <c r="C195" s="4">
        <v>5</v>
      </c>
      <c r="D195" s="1" t="s">
        <v>357</v>
      </c>
      <c r="E195" s="121" t="s">
        <v>302</v>
      </c>
      <c r="F195" s="107"/>
      <c r="G195" s="54">
        <v>5</v>
      </c>
      <c r="H195" s="26">
        <v>10.73</v>
      </c>
      <c r="I195" s="45">
        <f t="shared" si="32"/>
        <v>53.650000000000006</v>
      </c>
      <c r="J195" s="9">
        <f t="shared" si="31"/>
        <v>0.26825000000000004</v>
      </c>
    </row>
    <row r="196" spans="1:10">
      <c r="A196" s="160">
        <v>33</v>
      </c>
      <c r="B196" s="143" t="s">
        <v>382</v>
      </c>
      <c r="C196" s="4">
        <v>5</v>
      </c>
      <c r="D196" s="1" t="s">
        <v>357</v>
      </c>
      <c r="E196" s="121" t="s">
        <v>303</v>
      </c>
      <c r="F196" s="107"/>
      <c r="G196" s="54">
        <v>5</v>
      </c>
      <c r="H196" s="26">
        <v>34</v>
      </c>
      <c r="I196" s="45">
        <f t="shared" si="32"/>
        <v>170</v>
      </c>
      <c r="J196" s="9">
        <f t="shared" si="31"/>
        <v>0.85</v>
      </c>
    </row>
    <row r="197" spans="1:10">
      <c r="A197" s="160">
        <v>34</v>
      </c>
      <c r="B197" s="143" t="s">
        <v>383</v>
      </c>
      <c r="C197" s="4">
        <v>10</v>
      </c>
      <c r="D197" s="1" t="s">
        <v>357</v>
      </c>
      <c r="E197" s="121"/>
      <c r="F197" s="107"/>
      <c r="G197" s="54">
        <v>10</v>
      </c>
      <c r="H197" s="26">
        <v>4</v>
      </c>
      <c r="I197" s="45">
        <f t="shared" si="32"/>
        <v>40</v>
      </c>
      <c r="J197" s="9">
        <f t="shared" si="31"/>
        <v>0.2</v>
      </c>
    </row>
    <row r="198" spans="1:10">
      <c r="A198" s="160">
        <v>35</v>
      </c>
      <c r="B198" s="143" t="s">
        <v>384</v>
      </c>
      <c r="C198" s="4">
        <v>50</v>
      </c>
      <c r="D198" s="1" t="s">
        <v>357</v>
      </c>
      <c r="E198" s="121" t="s">
        <v>304</v>
      </c>
      <c r="F198" s="107"/>
      <c r="G198" s="54">
        <v>50</v>
      </c>
      <c r="H198" s="26">
        <v>2.35</v>
      </c>
      <c r="I198" s="45">
        <f t="shared" si="32"/>
        <v>117.5</v>
      </c>
      <c r="J198" s="9">
        <f t="shared" si="31"/>
        <v>0.58750000000000002</v>
      </c>
    </row>
    <row r="199" spans="1:10">
      <c r="A199" s="160">
        <v>36</v>
      </c>
      <c r="B199" s="143" t="s">
        <v>385</v>
      </c>
      <c r="C199" s="4">
        <v>20</v>
      </c>
      <c r="D199" s="1" t="s">
        <v>357</v>
      </c>
      <c r="E199" s="121" t="s">
        <v>305</v>
      </c>
      <c r="F199" s="107"/>
      <c r="G199" s="54">
        <v>20</v>
      </c>
      <c r="H199" s="26">
        <v>4.5</v>
      </c>
      <c r="I199" s="45">
        <f t="shared" si="32"/>
        <v>90</v>
      </c>
      <c r="J199" s="9">
        <f t="shared" si="31"/>
        <v>0.45</v>
      </c>
    </row>
    <row r="200" spans="1:10">
      <c r="A200" s="160">
        <v>37</v>
      </c>
      <c r="B200" s="143" t="s">
        <v>386</v>
      </c>
      <c r="C200" s="4">
        <v>5</v>
      </c>
      <c r="D200" s="1" t="s">
        <v>357</v>
      </c>
      <c r="E200" s="121" t="s">
        <v>306</v>
      </c>
      <c r="F200" s="107"/>
      <c r="G200" s="54">
        <v>5</v>
      </c>
      <c r="H200" s="26">
        <v>10</v>
      </c>
      <c r="I200" s="45">
        <f t="shared" si="32"/>
        <v>50</v>
      </c>
      <c r="J200" s="9">
        <f t="shared" si="31"/>
        <v>0.25</v>
      </c>
    </row>
    <row r="201" spans="1:10">
      <c r="A201" s="160">
        <v>38</v>
      </c>
      <c r="B201" s="143" t="s">
        <v>387</v>
      </c>
      <c r="C201" s="4">
        <v>5</v>
      </c>
      <c r="D201" s="1" t="s">
        <v>357</v>
      </c>
      <c r="E201" s="121" t="s">
        <v>307</v>
      </c>
      <c r="F201" s="107"/>
      <c r="G201" s="54">
        <v>5</v>
      </c>
      <c r="H201" s="26">
        <v>9.94</v>
      </c>
      <c r="I201" s="45">
        <f t="shared" si="32"/>
        <v>49.699999999999996</v>
      </c>
      <c r="J201" s="9">
        <f t="shared" si="31"/>
        <v>0.24849999999999997</v>
      </c>
    </row>
    <row r="202" spans="1:10">
      <c r="A202" s="160">
        <v>39</v>
      </c>
      <c r="B202" s="143" t="s">
        <v>388</v>
      </c>
      <c r="C202" s="4">
        <v>5</v>
      </c>
      <c r="D202" s="1" t="s">
        <v>357</v>
      </c>
      <c r="E202" s="121" t="s">
        <v>308</v>
      </c>
      <c r="F202" s="107"/>
      <c r="G202" s="54">
        <v>5</v>
      </c>
      <c r="H202" s="26">
        <v>8.36</v>
      </c>
      <c r="I202" s="45">
        <f t="shared" si="32"/>
        <v>41.8</v>
      </c>
      <c r="J202" s="9">
        <f t="shared" si="31"/>
        <v>0.20899999999999999</v>
      </c>
    </row>
    <row r="203" spans="1:10">
      <c r="A203" s="160">
        <v>40</v>
      </c>
      <c r="B203" s="143" t="s">
        <v>389</v>
      </c>
      <c r="C203" s="4">
        <v>5</v>
      </c>
      <c r="D203" s="1" t="s">
        <v>357</v>
      </c>
      <c r="E203" s="121" t="s">
        <v>309</v>
      </c>
      <c r="F203" s="107"/>
      <c r="G203" s="54">
        <v>5</v>
      </c>
      <c r="H203" s="26">
        <v>9.49</v>
      </c>
      <c r="I203" s="45">
        <f t="shared" si="32"/>
        <v>47.45</v>
      </c>
      <c r="J203" s="9">
        <f t="shared" si="31"/>
        <v>0.23725000000000002</v>
      </c>
    </row>
    <row r="204" spans="1:10">
      <c r="A204" s="160">
        <v>41</v>
      </c>
      <c r="B204" s="143" t="s">
        <v>390</v>
      </c>
      <c r="C204" s="4">
        <v>10</v>
      </c>
      <c r="D204" s="1" t="s">
        <v>357</v>
      </c>
      <c r="E204" s="121" t="s">
        <v>310</v>
      </c>
      <c r="F204" s="107"/>
      <c r="G204" s="54">
        <v>10</v>
      </c>
      <c r="H204" s="26">
        <v>10.65</v>
      </c>
      <c r="I204" s="45">
        <f t="shared" si="32"/>
        <v>106.5</v>
      </c>
      <c r="J204" s="9">
        <f t="shared" si="31"/>
        <v>0.53249999999999997</v>
      </c>
    </row>
    <row r="205" spans="1:10">
      <c r="A205" s="160">
        <v>42</v>
      </c>
      <c r="B205" s="149" t="s">
        <v>311</v>
      </c>
      <c r="C205" s="4">
        <v>1000</v>
      </c>
      <c r="D205" s="31" t="s">
        <v>122</v>
      </c>
      <c r="E205" s="121" t="s">
        <v>111</v>
      </c>
      <c r="F205" s="107"/>
      <c r="G205" s="54">
        <f>C205/10</f>
        <v>100</v>
      </c>
      <c r="H205" s="26">
        <v>30.61</v>
      </c>
      <c r="I205" s="45">
        <f t="shared" si="32"/>
        <v>3061</v>
      </c>
      <c r="J205" s="9">
        <f t="shared" si="31"/>
        <v>15.305</v>
      </c>
    </row>
    <row r="206" spans="1:10">
      <c r="A206" s="160">
        <v>43</v>
      </c>
      <c r="B206" s="143" t="s">
        <v>342</v>
      </c>
      <c r="C206" s="4">
        <v>200</v>
      </c>
      <c r="D206" s="29" t="s">
        <v>122</v>
      </c>
      <c r="E206" s="121" t="s">
        <v>61</v>
      </c>
      <c r="F206" s="107"/>
      <c r="G206" s="54">
        <f>C206/100</f>
        <v>2</v>
      </c>
      <c r="H206" s="26">
        <v>8.44</v>
      </c>
      <c r="I206" s="45">
        <f t="shared" si="32"/>
        <v>16.88</v>
      </c>
      <c r="J206" s="9">
        <f t="shared" si="31"/>
        <v>8.4399999999999989E-2</v>
      </c>
    </row>
    <row r="207" spans="1:10">
      <c r="A207" s="160">
        <v>44</v>
      </c>
      <c r="B207" s="143" t="s">
        <v>359</v>
      </c>
      <c r="C207" s="4">
        <v>40</v>
      </c>
      <c r="D207" s="1" t="s">
        <v>357</v>
      </c>
      <c r="E207" s="121" t="s">
        <v>312</v>
      </c>
      <c r="F207" s="107"/>
      <c r="G207" s="54">
        <v>40</v>
      </c>
      <c r="H207" s="26">
        <v>3.28</v>
      </c>
      <c r="I207" s="39">
        <f t="shared" si="32"/>
        <v>131.19999999999999</v>
      </c>
      <c r="J207" s="9">
        <f t="shared" si="31"/>
        <v>0.65599999999999992</v>
      </c>
    </row>
    <row r="208" spans="1:10">
      <c r="A208" s="160">
        <v>45</v>
      </c>
      <c r="B208" s="143" t="s">
        <v>360</v>
      </c>
      <c r="C208" s="4">
        <v>40</v>
      </c>
      <c r="D208" s="1" t="s">
        <v>357</v>
      </c>
      <c r="E208" s="121" t="s">
        <v>312</v>
      </c>
      <c r="F208" s="107"/>
      <c r="G208" s="54">
        <v>40</v>
      </c>
      <c r="H208" s="26">
        <v>3.28</v>
      </c>
      <c r="I208" s="39">
        <f t="shared" si="32"/>
        <v>131.19999999999999</v>
      </c>
      <c r="J208" s="9">
        <f t="shared" si="31"/>
        <v>0.65599999999999992</v>
      </c>
    </row>
    <row r="209" spans="1:10">
      <c r="A209" s="160">
        <v>46</v>
      </c>
      <c r="B209" s="143" t="s">
        <v>361</v>
      </c>
      <c r="C209" s="4">
        <v>30</v>
      </c>
      <c r="D209" s="1" t="s">
        <v>357</v>
      </c>
      <c r="E209" s="121" t="s">
        <v>313</v>
      </c>
      <c r="F209" s="107"/>
      <c r="G209" s="54">
        <v>30</v>
      </c>
      <c r="H209" s="26">
        <v>3.28</v>
      </c>
      <c r="I209" s="39">
        <f t="shared" si="32"/>
        <v>98.399999999999991</v>
      </c>
      <c r="J209" s="9">
        <f t="shared" si="31"/>
        <v>0.49199999999999994</v>
      </c>
    </row>
    <row r="210" spans="1:10">
      <c r="A210" s="160">
        <v>47</v>
      </c>
      <c r="B210" s="143" t="s">
        <v>362</v>
      </c>
      <c r="C210" s="4">
        <v>30</v>
      </c>
      <c r="D210" s="1" t="s">
        <v>357</v>
      </c>
      <c r="E210" s="121" t="s">
        <v>313</v>
      </c>
      <c r="F210" s="107"/>
      <c r="G210" s="54">
        <v>30</v>
      </c>
      <c r="H210" s="26">
        <v>3.28</v>
      </c>
      <c r="I210" s="39">
        <f t="shared" si="32"/>
        <v>98.399999999999991</v>
      </c>
      <c r="J210" s="9">
        <f t="shared" si="31"/>
        <v>0.49199999999999994</v>
      </c>
    </row>
    <row r="211" spans="1:10" ht="24">
      <c r="A211" s="160">
        <v>48</v>
      </c>
      <c r="B211" s="143" t="s">
        <v>363</v>
      </c>
      <c r="C211" s="4">
        <v>30</v>
      </c>
      <c r="D211" s="1" t="s">
        <v>357</v>
      </c>
      <c r="E211" s="121"/>
      <c r="F211" s="107"/>
      <c r="G211" s="54">
        <v>30</v>
      </c>
      <c r="H211" s="26">
        <v>3.28</v>
      </c>
      <c r="I211" s="39">
        <f t="shared" si="32"/>
        <v>98.399999999999991</v>
      </c>
      <c r="J211" s="9">
        <f t="shared" si="31"/>
        <v>0.49199999999999994</v>
      </c>
    </row>
    <row r="212" spans="1:10" ht="24">
      <c r="A212" s="160">
        <v>49</v>
      </c>
      <c r="B212" s="143" t="s">
        <v>364</v>
      </c>
      <c r="C212" s="4">
        <v>30</v>
      </c>
      <c r="D212" s="1" t="s">
        <v>357</v>
      </c>
      <c r="E212" s="121"/>
      <c r="F212" s="107"/>
      <c r="G212" s="54">
        <v>30</v>
      </c>
      <c r="H212" s="26">
        <v>3.28</v>
      </c>
      <c r="I212" s="39">
        <f t="shared" si="32"/>
        <v>98.399999999999991</v>
      </c>
      <c r="J212" s="9">
        <f t="shared" si="31"/>
        <v>0.49199999999999994</v>
      </c>
    </row>
    <row r="213" spans="1:10">
      <c r="A213" s="160">
        <v>50</v>
      </c>
      <c r="B213" s="143" t="s">
        <v>365</v>
      </c>
      <c r="C213" s="4">
        <v>40</v>
      </c>
      <c r="D213" s="1" t="s">
        <v>357</v>
      </c>
      <c r="E213" s="121" t="s">
        <v>314</v>
      </c>
      <c r="F213" s="107"/>
      <c r="G213" s="54">
        <v>40</v>
      </c>
      <c r="H213" s="26">
        <v>5</v>
      </c>
      <c r="I213" s="45">
        <f t="shared" si="32"/>
        <v>200</v>
      </c>
      <c r="J213" s="5">
        <f t="shared" si="31"/>
        <v>1</v>
      </c>
    </row>
    <row r="214" spans="1:10">
      <c r="A214" s="160">
        <v>51</v>
      </c>
      <c r="B214" s="143" t="s">
        <v>315</v>
      </c>
      <c r="C214" s="4">
        <v>150</v>
      </c>
      <c r="D214" s="29" t="s">
        <v>122</v>
      </c>
      <c r="E214" s="121" t="s">
        <v>316</v>
      </c>
      <c r="F214" s="107"/>
      <c r="G214" s="54">
        <f>C214/30</f>
        <v>5</v>
      </c>
      <c r="H214" s="26">
        <v>13.43</v>
      </c>
      <c r="I214" s="45">
        <f t="shared" si="32"/>
        <v>67.150000000000006</v>
      </c>
      <c r="J214" s="5">
        <f t="shared" si="31"/>
        <v>0.33575000000000005</v>
      </c>
    </row>
    <row r="215" spans="1:10">
      <c r="A215" s="160">
        <v>52</v>
      </c>
      <c r="B215" s="143" t="s">
        <v>317</v>
      </c>
      <c r="C215" s="4">
        <v>150</v>
      </c>
      <c r="D215" s="29" t="s">
        <v>122</v>
      </c>
      <c r="E215" s="121" t="s">
        <v>318</v>
      </c>
      <c r="F215" s="107"/>
      <c r="G215" s="54">
        <f>C215/30</f>
        <v>5</v>
      </c>
      <c r="H215" s="26">
        <v>10.88</v>
      </c>
      <c r="I215" s="45">
        <f t="shared" si="32"/>
        <v>54.400000000000006</v>
      </c>
      <c r="J215" s="5">
        <f t="shared" si="31"/>
        <v>0.27200000000000002</v>
      </c>
    </row>
    <row r="216" spans="1:10">
      <c r="A216" s="160">
        <v>53</v>
      </c>
      <c r="B216" s="143" t="s">
        <v>319</v>
      </c>
      <c r="C216" s="4">
        <v>100</v>
      </c>
      <c r="D216" s="29" t="s">
        <v>121</v>
      </c>
      <c r="E216" s="121" t="s">
        <v>92</v>
      </c>
      <c r="F216" s="107"/>
      <c r="G216" s="54">
        <f>C216/10</f>
        <v>10</v>
      </c>
      <c r="H216" s="26">
        <v>10.59</v>
      </c>
      <c r="I216" s="45">
        <f t="shared" si="32"/>
        <v>105.9</v>
      </c>
      <c r="J216" s="5">
        <f t="shared" si="31"/>
        <v>0.52950000000000008</v>
      </c>
    </row>
    <row r="217" spans="1:10">
      <c r="A217" s="160">
        <v>54</v>
      </c>
      <c r="B217" s="143" t="s">
        <v>320</v>
      </c>
      <c r="C217" s="4">
        <v>20</v>
      </c>
      <c r="D217" s="29" t="s">
        <v>8</v>
      </c>
      <c r="E217" s="121" t="s">
        <v>321</v>
      </c>
      <c r="F217" s="107"/>
      <c r="G217" s="54">
        <v>20</v>
      </c>
      <c r="H217" s="26">
        <v>1.66</v>
      </c>
      <c r="I217" s="45">
        <f t="shared" si="32"/>
        <v>33.199999999999996</v>
      </c>
      <c r="J217" s="5">
        <f t="shared" si="31"/>
        <v>0.16599999999999998</v>
      </c>
    </row>
    <row r="218" spans="1:10">
      <c r="A218" s="160">
        <v>55</v>
      </c>
      <c r="B218" s="143" t="s">
        <v>322</v>
      </c>
      <c r="C218" s="4">
        <v>20</v>
      </c>
      <c r="D218" s="29" t="s">
        <v>8</v>
      </c>
      <c r="E218" s="121" t="s">
        <v>321</v>
      </c>
      <c r="F218" s="107"/>
      <c r="G218" s="54">
        <v>20</v>
      </c>
      <c r="H218" s="26">
        <v>2.44</v>
      </c>
      <c r="I218" s="45">
        <f t="shared" si="32"/>
        <v>48.8</v>
      </c>
      <c r="J218" s="5">
        <f t="shared" si="31"/>
        <v>0.24399999999999999</v>
      </c>
    </row>
    <row r="219" spans="1:10">
      <c r="A219" s="160">
        <v>56</v>
      </c>
      <c r="B219" s="143" t="s">
        <v>323</v>
      </c>
      <c r="C219" s="4">
        <v>400</v>
      </c>
      <c r="D219" s="29" t="s">
        <v>122</v>
      </c>
      <c r="E219" s="121" t="s">
        <v>324</v>
      </c>
      <c r="F219" s="107"/>
      <c r="G219" s="54">
        <f>C219/20</f>
        <v>20</v>
      </c>
      <c r="H219" s="26">
        <v>2.82</v>
      </c>
      <c r="I219" s="45">
        <f t="shared" si="32"/>
        <v>56.4</v>
      </c>
      <c r="J219" s="5">
        <f t="shared" si="31"/>
        <v>0.28199999999999997</v>
      </c>
    </row>
    <row r="220" spans="1:10">
      <c r="A220" s="160">
        <v>57</v>
      </c>
      <c r="B220" s="143" t="s">
        <v>325</v>
      </c>
      <c r="C220" s="4">
        <v>50</v>
      </c>
      <c r="D220" s="29" t="s">
        <v>4</v>
      </c>
      <c r="E220" s="121" t="s">
        <v>326</v>
      </c>
      <c r="F220" s="107"/>
      <c r="G220" s="54">
        <f>C220/5</f>
        <v>10</v>
      </c>
      <c r="H220" s="26">
        <v>1.22</v>
      </c>
      <c r="I220" s="45">
        <f t="shared" si="32"/>
        <v>12.2</v>
      </c>
      <c r="J220" s="5">
        <f t="shared" si="31"/>
        <v>6.0999999999999999E-2</v>
      </c>
    </row>
    <row r="221" spans="1:10">
      <c r="A221" s="160">
        <v>58</v>
      </c>
      <c r="B221" s="143" t="s">
        <v>327</v>
      </c>
      <c r="C221" s="4">
        <v>1000</v>
      </c>
      <c r="D221" s="29" t="s">
        <v>125</v>
      </c>
      <c r="E221" s="121" t="s">
        <v>328</v>
      </c>
      <c r="F221" s="107"/>
      <c r="G221" s="54">
        <f>C221/100</f>
        <v>10</v>
      </c>
      <c r="H221" s="26">
        <v>82.26</v>
      </c>
      <c r="I221" s="45">
        <f t="shared" si="32"/>
        <v>822.6</v>
      </c>
      <c r="J221" s="5">
        <f t="shared" si="31"/>
        <v>4.1130000000000004</v>
      </c>
    </row>
    <row r="222" spans="1:10">
      <c r="A222" s="160">
        <v>59</v>
      </c>
      <c r="B222" s="143" t="s">
        <v>391</v>
      </c>
      <c r="C222" s="4">
        <v>5</v>
      </c>
      <c r="D222" s="1" t="s">
        <v>357</v>
      </c>
      <c r="E222" s="121" t="s">
        <v>31</v>
      </c>
      <c r="F222" s="107"/>
      <c r="G222" s="54">
        <v>5</v>
      </c>
      <c r="H222" s="26">
        <v>3.2</v>
      </c>
      <c r="I222" s="45">
        <f t="shared" si="32"/>
        <v>16</v>
      </c>
      <c r="J222" s="5">
        <f t="shared" ref="J222:J230" si="33">I222*0.5/100</f>
        <v>0.08</v>
      </c>
    </row>
    <row r="223" spans="1:10" ht="14.25" customHeight="1">
      <c r="A223" s="160">
        <v>60</v>
      </c>
      <c r="B223" s="143" t="s">
        <v>366</v>
      </c>
      <c r="C223" s="4">
        <v>180</v>
      </c>
      <c r="D223" s="1" t="s">
        <v>357</v>
      </c>
      <c r="E223" s="121" t="s">
        <v>108</v>
      </c>
      <c r="F223" s="107"/>
      <c r="G223" s="54">
        <v>180</v>
      </c>
      <c r="H223" s="26">
        <v>1.56</v>
      </c>
      <c r="I223" s="45">
        <f t="shared" si="32"/>
        <v>280.8</v>
      </c>
      <c r="J223" s="5">
        <f t="shared" si="33"/>
        <v>1.4040000000000001</v>
      </c>
    </row>
    <row r="224" spans="1:10">
      <c r="A224" s="160">
        <v>61</v>
      </c>
      <c r="B224" s="143" t="s">
        <v>329</v>
      </c>
      <c r="C224" s="4">
        <v>500</v>
      </c>
      <c r="D224" s="29" t="s">
        <v>4</v>
      </c>
      <c r="E224" s="121" t="s">
        <v>330</v>
      </c>
      <c r="F224" s="107"/>
      <c r="G224" s="54">
        <f>C224/5</f>
        <v>100</v>
      </c>
      <c r="H224" s="26">
        <v>228</v>
      </c>
      <c r="I224" s="45">
        <f t="shared" si="32"/>
        <v>22800</v>
      </c>
      <c r="J224" s="5">
        <f t="shared" si="33"/>
        <v>114</v>
      </c>
    </row>
    <row r="225" spans="1:10">
      <c r="A225" s="160">
        <v>62</v>
      </c>
      <c r="B225" s="143" t="s">
        <v>331</v>
      </c>
      <c r="C225" s="4">
        <v>5000</v>
      </c>
      <c r="D225" s="29" t="s">
        <v>122</v>
      </c>
      <c r="E225" s="121" t="s">
        <v>330</v>
      </c>
      <c r="F225" s="107"/>
      <c r="G225" s="54">
        <f>C225/25</f>
        <v>200</v>
      </c>
      <c r="H225" s="26">
        <v>8.02</v>
      </c>
      <c r="I225" s="45">
        <f t="shared" si="32"/>
        <v>1604</v>
      </c>
      <c r="J225" s="5">
        <f t="shared" si="33"/>
        <v>8.02</v>
      </c>
    </row>
    <row r="226" spans="1:10">
      <c r="A226" s="160">
        <v>63</v>
      </c>
      <c r="B226" s="143" t="s">
        <v>332</v>
      </c>
      <c r="C226" s="4">
        <v>50</v>
      </c>
      <c r="D226" s="29" t="s">
        <v>8</v>
      </c>
      <c r="E226" s="127" t="s">
        <v>333</v>
      </c>
      <c r="F226" s="107"/>
      <c r="G226" s="54">
        <f>C226/5</f>
        <v>10</v>
      </c>
      <c r="H226" s="26">
        <v>64.33</v>
      </c>
      <c r="I226" s="45">
        <f t="shared" ref="I226:I229" si="34">G226*H226</f>
        <v>643.29999999999995</v>
      </c>
      <c r="J226" s="5">
        <f t="shared" si="33"/>
        <v>3.2164999999999999</v>
      </c>
    </row>
    <row r="227" spans="1:10">
      <c r="A227" s="160">
        <v>64</v>
      </c>
      <c r="B227" s="143" t="s">
        <v>334</v>
      </c>
      <c r="C227" s="4">
        <v>10000</v>
      </c>
      <c r="D227" s="29" t="s">
        <v>122</v>
      </c>
      <c r="E227" s="121" t="s">
        <v>335</v>
      </c>
      <c r="F227" s="107"/>
      <c r="G227" s="54">
        <v>500</v>
      </c>
      <c r="H227" s="26">
        <v>1.51</v>
      </c>
      <c r="I227" s="45">
        <f t="shared" si="34"/>
        <v>755</v>
      </c>
      <c r="J227" s="5">
        <f t="shared" si="33"/>
        <v>3.7749999999999999</v>
      </c>
    </row>
    <row r="228" spans="1:10">
      <c r="A228" s="160">
        <v>65</v>
      </c>
      <c r="B228" s="143" t="s">
        <v>336</v>
      </c>
      <c r="C228" s="4">
        <v>1500</v>
      </c>
      <c r="D228" s="29" t="s">
        <v>122</v>
      </c>
      <c r="E228" s="121" t="s">
        <v>337</v>
      </c>
      <c r="F228" s="107"/>
      <c r="G228" s="54">
        <f>C228/30</f>
        <v>50</v>
      </c>
      <c r="H228" s="26">
        <v>9.6</v>
      </c>
      <c r="I228" s="45">
        <f t="shared" si="34"/>
        <v>480</v>
      </c>
      <c r="J228" s="5">
        <f t="shared" si="33"/>
        <v>2.4</v>
      </c>
    </row>
    <row r="229" spans="1:10" ht="15.75" thickBot="1">
      <c r="A229" s="162">
        <v>66</v>
      </c>
      <c r="B229" s="150" t="s">
        <v>338</v>
      </c>
      <c r="C229" s="128">
        <v>30</v>
      </c>
      <c r="D229" s="129" t="s">
        <v>339</v>
      </c>
      <c r="E229" s="130" t="s">
        <v>340</v>
      </c>
      <c r="F229" s="107"/>
      <c r="G229" s="54">
        <v>30</v>
      </c>
      <c r="H229" s="26">
        <v>7.1</v>
      </c>
      <c r="I229" s="39">
        <f t="shared" si="34"/>
        <v>213</v>
      </c>
      <c r="J229" s="9">
        <f t="shared" si="33"/>
        <v>1.0649999999999999</v>
      </c>
    </row>
    <row r="230" spans="1:10">
      <c r="F230" s="43"/>
      <c r="G230" s="60"/>
      <c r="H230" s="43"/>
      <c r="I230" s="44">
        <f>SUM(I6:I229)</f>
        <v>763893.04996588372</v>
      </c>
      <c r="J230" s="8">
        <f t="shared" si="33"/>
        <v>3819.4652498294186</v>
      </c>
    </row>
    <row r="231" spans="1:10">
      <c r="F231" s="43"/>
      <c r="G231" s="60"/>
      <c r="H231" s="43"/>
      <c r="I231" s="43"/>
      <c r="J231" s="43"/>
    </row>
    <row r="232" spans="1:10">
      <c r="F232" s="43"/>
      <c r="G232" s="60"/>
      <c r="H232" s="43"/>
      <c r="I232" s="43"/>
      <c r="J232" s="43"/>
    </row>
    <row r="233" spans="1:10">
      <c r="F233" s="43"/>
      <c r="G233" s="60"/>
      <c r="H233" s="43"/>
      <c r="I233" s="43"/>
      <c r="J233" s="43"/>
    </row>
    <row r="234" spans="1:10">
      <c r="F234" s="43"/>
      <c r="G234" s="60"/>
      <c r="H234" s="43"/>
      <c r="I234" s="43"/>
      <c r="J234" s="43"/>
    </row>
    <row r="235" spans="1:10">
      <c r="F235" s="43"/>
      <c r="G235" s="60"/>
      <c r="H235" s="43"/>
      <c r="I235" s="43"/>
      <c r="J235" s="43"/>
    </row>
    <row r="236" spans="1:10">
      <c r="F236" s="43"/>
      <c r="G236" s="60"/>
      <c r="H236" s="43"/>
      <c r="I236" s="43"/>
      <c r="J236" s="43"/>
    </row>
    <row r="237" spans="1:10">
      <c r="F237" s="43"/>
      <c r="G237" s="60"/>
      <c r="H237" s="43"/>
      <c r="I237" s="43"/>
      <c r="J237" s="43"/>
    </row>
    <row r="238" spans="1:10">
      <c r="F238" s="43"/>
      <c r="G238" s="60"/>
      <c r="H238" s="43"/>
      <c r="I238" s="43"/>
      <c r="J238" s="43"/>
    </row>
    <row r="239" spans="1:10">
      <c r="F239" s="43"/>
      <c r="G239" s="60"/>
      <c r="H239" s="43"/>
      <c r="I239" s="43"/>
      <c r="J239" s="43"/>
    </row>
    <row r="240" spans="1:10">
      <c r="F240" s="43"/>
      <c r="G240" s="60"/>
      <c r="H240" s="43"/>
      <c r="I240" s="43"/>
      <c r="J240" s="43"/>
    </row>
    <row r="241" spans="6:10">
      <c r="F241" s="43"/>
      <c r="G241" s="60"/>
      <c r="H241" s="43"/>
      <c r="I241" s="43"/>
      <c r="J241" s="43"/>
    </row>
    <row r="242" spans="6:10">
      <c r="F242" s="43"/>
      <c r="G242" s="60"/>
      <c r="H242" s="43"/>
      <c r="I242" s="43"/>
      <c r="J242" s="43"/>
    </row>
    <row r="243" spans="6:10">
      <c r="F243" s="43"/>
      <c r="G243" s="60"/>
      <c r="H243" s="43"/>
      <c r="I243" s="43"/>
      <c r="J243" s="43"/>
    </row>
    <row r="244" spans="6:10">
      <c r="F244" s="43"/>
      <c r="G244" s="60"/>
      <c r="H244" s="43"/>
      <c r="I244" s="43"/>
      <c r="J244" s="43"/>
    </row>
    <row r="245" spans="6:10">
      <c r="F245" s="43"/>
      <c r="G245" s="60"/>
      <c r="H245" s="43"/>
      <c r="I245" s="43"/>
      <c r="J245" s="43"/>
    </row>
    <row r="246" spans="6:10">
      <c r="F246" s="43"/>
      <c r="G246" s="60"/>
      <c r="H246" s="43"/>
      <c r="I246" s="43"/>
      <c r="J246" s="43"/>
    </row>
    <row r="247" spans="6:10">
      <c r="F247" s="43"/>
      <c r="G247" s="60"/>
      <c r="H247" s="43"/>
      <c r="I247" s="43"/>
      <c r="J247" s="43"/>
    </row>
    <row r="248" spans="6:10">
      <c r="F248" s="43"/>
      <c r="G248" s="60"/>
      <c r="H248" s="43"/>
      <c r="I248" s="43"/>
      <c r="J248" s="43"/>
    </row>
    <row r="249" spans="6:10">
      <c r="F249" s="43"/>
      <c r="G249" s="60"/>
      <c r="H249" s="43"/>
      <c r="I249" s="43"/>
      <c r="J249" s="43"/>
    </row>
    <row r="250" spans="6:10">
      <c r="F250" s="43"/>
      <c r="G250" s="60"/>
      <c r="H250" s="43"/>
      <c r="I250" s="43"/>
      <c r="J250" s="43"/>
    </row>
    <row r="251" spans="6:10">
      <c r="F251" s="43"/>
      <c r="G251" s="60"/>
      <c r="H251" s="43"/>
      <c r="I251" s="43"/>
      <c r="J251" s="43"/>
    </row>
    <row r="252" spans="6:10">
      <c r="F252" s="43"/>
      <c r="G252" s="60"/>
      <c r="H252" s="43"/>
      <c r="I252" s="43"/>
      <c r="J252" s="43"/>
    </row>
    <row r="253" spans="6:10">
      <c r="F253" s="43"/>
      <c r="G253" s="60"/>
      <c r="H253" s="43"/>
      <c r="I253" s="43"/>
      <c r="J253" s="43"/>
    </row>
    <row r="254" spans="6:10">
      <c r="F254" s="43"/>
      <c r="G254" s="60"/>
      <c r="H254" s="43"/>
      <c r="I254" s="43"/>
      <c r="J254" s="43"/>
    </row>
    <row r="255" spans="6:10">
      <c r="F255" s="43"/>
      <c r="G255" s="60"/>
      <c r="H255" s="43"/>
      <c r="I255" s="43"/>
      <c r="J255" s="43"/>
    </row>
    <row r="256" spans="6:10">
      <c r="F256" s="43"/>
      <c r="G256" s="60"/>
      <c r="H256" s="43"/>
      <c r="I256" s="43"/>
      <c r="J256" s="43"/>
    </row>
    <row r="257" spans="6:10">
      <c r="F257" s="43"/>
      <c r="G257" s="60"/>
      <c r="H257" s="43"/>
      <c r="I257" s="43"/>
      <c r="J257" s="43"/>
    </row>
  </sheetData>
  <sheetProtection password="D034" sheet="1" objects="1" scenarios="1"/>
  <pageMargins left="0.26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TS</vt:lpstr>
      <vt:lpstr>TP</vt:lpstr>
      <vt:lpstr>CO</vt:lpstr>
      <vt:lpstr>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Galya</dc:creator>
  <cp:lastModifiedBy>UserX</cp:lastModifiedBy>
  <cp:lastPrinted>2016-02-11T13:38:24Z</cp:lastPrinted>
  <dcterms:created xsi:type="dcterms:W3CDTF">2012-03-02T20:53:18Z</dcterms:created>
  <dcterms:modified xsi:type="dcterms:W3CDTF">2016-02-11T14:10:12Z</dcterms:modified>
</cp:coreProperties>
</file>